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<sst xmlns="http://schemas.openxmlformats.org/spreadsheetml/2006/main" count="109" uniqueCount="61">
  <si>
    <t>Region</t>
  </si>
  <si>
    <t xml:space="preserve">  A</t>
  </si>
  <si>
    <t xml:space="preserve">  B</t>
  </si>
  <si>
    <t xml:space="preserve">  C</t>
  </si>
  <si>
    <t xml:space="preserve">  D</t>
  </si>
  <si>
    <t xml:space="preserve">  Amicro</t>
  </si>
  <si>
    <t>Pbs (dBm)</t>
  </si>
  <si>
    <t>hbs (m)</t>
  </si>
  <si>
    <t>Gbs (dBi)</t>
  </si>
  <si>
    <t>n</t>
  </si>
  <si>
    <t>Lo</t>
  </si>
  <si>
    <t>Lfo</t>
  </si>
  <si>
    <r>
      <t>a</t>
    </r>
    <r>
      <rPr>
        <sz val="20"/>
        <rFont val="Arial"/>
        <family val="0"/>
      </rPr>
      <t xml:space="preserve"> (dB/km)</t>
    </r>
  </si>
  <si>
    <r>
      <t xml:space="preserve">® </t>
    </r>
    <r>
      <rPr>
        <sz val="20"/>
        <rFont val="Arial"/>
        <family val="0"/>
      </rPr>
      <t>A</t>
    </r>
  </si>
  <si>
    <r>
      <t>®</t>
    </r>
    <r>
      <rPr>
        <sz val="20"/>
        <rFont val="Arial"/>
        <family val="0"/>
      </rPr>
      <t xml:space="preserve">  B</t>
    </r>
  </si>
  <si>
    <r>
      <t>®</t>
    </r>
    <r>
      <rPr>
        <sz val="20"/>
        <rFont val="Arial"/>
        <family val="0"/>
      </rPr>
      <t xml:space="preserve">  C</t>
    </r>
  </si>
  <si>
    <r>
      <t>®</t>
    </r>
    <r>
      <rPr>
        <sz val="20"/>
        <rFont val="Arial"/>
        <family val="0"/>
      </rPr>
      <t xml:space="preserve">  D</t>
    </r>
  </si>
  <si>
    <r>
      <t>®</t>
    </r>
    <r>
      <rPr>
        <sz val="20"/>
        <rFont val="Arial"/>
        <family val="0"/>
      </rPr>
      <t xml:space="preserve">  Amicro</t>
    </r>
  </si>
  <si>
    <r>
      <t xml:space="preserve">A </t>
    </r>
    <r>
      <rPr>
        <sz val="20"/>
        <rFont val="Symbol"/>
        <family val="1"/>
      </rPr>
      <t>®</t>
    </r>
  </si>
  <si>
    <r>
      <t xml:space="preserve">B </t>
    </r>
    <r>
      <rPr>
        <sz val="20"/>
        <rFont val="Symbol"/>
        <family val="1"/>
      </rPr>
      <t>®</t>
    </r>
  </si>
  <si>
    <r>
      <t>C</t>
    </r>
    <r>
      <rPr>
        <sz val="20"/>
        <rFont val="Symbol"/>
        <family val="1"/>
      </rPr>
      <t xml:space="preserve"> ®</t>
    </r>
  </si>
  <si>
    <r>
      <t xml:space="preserve">D </t>
    </r>
    <r>
      <rPr>
        <sz val="20"/>
        <rFont val="Symbol"/>
        <family val="1"/>
      </rPr>
      <t>®</t>
    </r>
  </si>
  <si>
    <r>
      <t xml:space="preserve">Amicro </t>
    </r>
    <r>
      <rPr>
        <sz val="20"/>
        <rFont val="Symbol"/>
        <family val="1"/>
      </rPr>
      <t>®</t>
    </r>
  </si>
  <si>
    <t>1a</t>
  </si>
  <si>
    <t>1b</t>
  </si>
  <si>
    <t>1c</t>
  </si>
  <si>
    <t>2a</t>
  </si>
  <si>
    <t>2b</t>
  </si>
  <si>
    <t>2c</t>
  </si>
  <si>
    <t>6a</t>
  </si>
  <si>
    <t>6b</t>
  </si>
  <si>
    <t>6c</t>
  </si>
  <si>
    <r>
      <t xml:space="preserve">® </t>
    </r>
    <r>
      <rPr>
        <sz val="20"/>
        <rFont val="Arial"/>
        <family val="0"/>
      </rPr>
      <t>B</t>
    </r>
  </si>
  <si>
    <r>
      <t xml:space="preserve">® </t>
    </r>
    <r>
      <rPr>
        <sz val="20"/>
        <rFont val="Arial"/>
        <family val="0"/>
      </rPr>
      <t>C</t>
    </r>
  </si>
  <si>
    <r>
      <t xml:space="preserve">® </t>
    </r>
    <r>
      <rPr>
        <sz val="20"/>
        <rFont val="Arial"/>
        <family val="0"/>
      </rPr>
      <t>D</t>
    </r>
  </si>
  <si>
    <r>
      <t xml:space="preserve">® </t>
    </r>
    <r>
      <rPr>
        <sz val="20"/>
        <rFont val="Arial"/>
        <family val="0"/>
      </rPr>
      <t>Amicro</t>
    </r>
  </si>
  <si>
    <t>R</t>
  </si>
  <si>
    <r>
      <t>PRX=PR-</t>
    </r>
    <r>
      <rPr>
        <sz val="20"/>
        <rFont val="Symbol"/>
        <family val="1"/>
      </rPr>
      <t>D</t>
    </r>
    <r>
      <rPr>
        <sz val="20"/>
        <rFont val="Arial"/>
        <family val="2"/>
      </rPr>
      <t>P+</t>
    </r>
    <r>
      <rPr>
        <sz val="20"/>
        <rFont val="Symbol"/>
        <family val="1"/>
      </rPr>
      <t>D</t>
    </r>
    <r>
      <rPr>
        <sz val="20"/>
        <rFont val="Arial"/>
        <family val="2"/>
      </rPr>
      <t>L-</t>
    </r>
    <r>
      <rPr>
        <sz val="20"/>
        <rFont val="Symbol"/>
        <family val="1"/>
      </rPr>
      <t>D</t>
    </r>
    <r>
      <rPr>
        <sz val="20"/>
        <rFont val="Arial"/>
        <family val="2"/>
      </rPr>
      <t>G+10</t>
    </r>
    <r>
      <rPr>
        <sz val="20"/>
        <rFont val="Symbol"/>
        <family val="1"/>
      </rPr>
      <t>D</t>
    </r>
    <r>
      <rPr>
        <sz val="20"/>
        <rFont val="Arial"/>
        <family val="2"/>
      </rPr>
      <t>nlogR</t>
    </r>
  </si>
  <si>
    <t>Insert below Lo-values obtained with Hata model and Walfisch-Ikegami model</t>
  </si>
  <si>
    <t>PR=</t>
  </si>
  <si>
    <r>
      <t>10log</t>
    </r>
    <r>
      <rPr>
        <sz val="20"/>
        <rFont val="Symbol"/>
        <family val="1"/>
      </rPr>
      <t>h</t>
    </r>
    <r>
      <rPr>
        <sz val="20"/>
        <rFont val="Arial"/>
        <family val="2"/>
      </rPr>
      <t>carr=</t>
    </r>
  </si>
  <si>
    <r>
      <t>10log</t>
    </r>
    <r>
      <rPr>
        <sz val="20"/>
        <rFont val="Symbol"/>
        <family val="1"/>
      </rPr>
      <t>h</t>
    </r>
    <r>
      <rPr>
        <sz val="20"/>
        <rFont val="Arial"/>
        <family val="2"/>
      </rPr>
      <t>dtx=</t>
    </r>
  </si>
  <si>
    <t>Lo=156.7-13.8lghbs-Ahms</t>
  </si>
  <si>
    <t>AhmsA=</t>
  </si>
  <si>
    <t>AhmsB=</t>
  </si>
  <si>
    <t>AhmsC=</t>
  </si>
  <si>
    <t>AhmsD=</t>
  </si>
  <si>
    <t>Hata</t>
  </si>
  <si>
    <t>W-I</t>
  </si>
  <si>
    <t>f=</t>
  </si>
  <si>
    <t>w=</t>
  </si>
  <si>
    <t>hms=</t>
  </si>
  <si>
    <t>sb=</t>
  </si>
  <si>
    <t xml:space="preserve"> hr=</t>
  </si>
  <si>
    <t>Lo=69.6+(24.5+f/617)logf-10logw+20log(hr-hms)+0.8(hr-hbs)-9logsb+Lori</t>
  </si>
  <si>
    <t>hbsAm=</t>
  </si>
  <si>
    <t>Insert actual values</t>
  </si>
  <si>
    <t>Leave column A empty, as the assignment has only one type of city area</t>
  </si>
  <si>
    <t xml:space="preserve"> </t>
  </si>
  <si>
    <t xml:space="preserve">  </t>
  </si>
  <si>
    <t>Insert in yellow cells BS-parameter values obtained in the coverage planning.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</si>
</sst>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0"/>
    <numFmt numFmtId="183" formatCode="0.0000"/>
  </numFmts>
  <fonts count="8">
    <font>
      <sz val="10"/>
      <name val="Arial"/>
      <family val="0"/>
    </font>
    <font>
      <i/>
      <sz val="20"/>
      <name val="Symbol"/>
      <family val="1"/>
    </font>
    <font>
      <sz val="20"/>
      <name val="Arial"/>
      <family val="0"/>
    </font>
    <font>
      <sz val="20"/>
      <name val="Symbol"/>
      <family val="1"/>
    </font>
    <font>
      <sz val="8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4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80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23" xfId="0" applyNumberFormat="1" applyFont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2" fontId="2" fillId="2" borderId="28" xfId="0" applyNumberFormat="1" applyFont="1" applyFill="1" applyBorder="1" applyAlignment="1">
      <alignment/>
    </xf>
    <xf numFmtId="180" fontId="2" fillId="2" borderId="2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50" zoomScaleNormal="50" workbookViewId="0" topLeftCell="A1">
      <selection activeCell="F18" sqref="F18"/>
    </sheetView>
  </sheetViews>
  <sheetFormatPr defaultColWidth="9.140625" defaultRowHeight="12.75"/>
  <cols>
    <col min="1" max="10" width="20.7109375" style="0" customWidth="1"/>
  </cols>
  <sheetData>
    <row r="1" spans="1:8" s="1" customFormat="1" ht="25.5">
      <c r="A1" s="1" t="s">
        <v>60</v>
      </c>
      <c r="H1" s="1" t="s">
        <v>56</v>
      </c>
    </row>
    <row r="2" s="1" customFormat="1" ht="25.5">
      <c r="A2" s="1" t="s">
        <v>57</v>
      </c>
    </row>
    <row r="3" spans="1:9" ht="25.5">
      <c r="A3" s="76" t="s">
        <v>0</v>
      </c>
      <c r="B3" s="77" t="s">
        <v>1</v>
      </c>
      <c r="C3" s="77" t="s">
        <v>2</v>
      </c>
      <c r="D3" s="77" t="s">
        <v>3</v>
      </c>
      <c r="E3" s="77" t="s">
        <v>4</v>
      </c>
      <c r="F3" s="78" t="s">
        <v>5</v>
      </c>
      <c r="H3" s="48" t="s">
        <v>39</v>
      </c>
      <c r="I3" s="94" t="s">
        <v>58</v>
      </c>
    </row>
    <row r="4" spans="1:9" ht="26.25">
      <c r="A4" s="53" t="s">
        <v>6</v>
      </c>
      <c r="B4" s="54"/>
      <c r="C4" s="93"/>
      <c r="D4" s="93"/>
      <c r="E4" s="93"/>
      <c r="F4" s="93"/>
      <c r="H4" s="1" t="s">
        <v>40</v>
      </c>
      <c r="I4" s="94" t="s">
        <v>58</v>
      </c>
    </row>
    <row r="5" spans="1:9" ht="26.25">
      <c r="A5" s="55" t="s">
        <v>12</v>
      </c>
      <c r="B5" s="56"/>
      <c r="C5" s="94"/>
      <c r="D5" s="94"/>
      <c r="E5" s="94"/>
      <c r="F5" s="94"/>
      <c r="H5" s="1" t="s">
        <v>41</v>
      </c>
      <c r="I5" s="94" t="s">
        <v>58</v>
      </c>
    </row>
    <row r="6" spans="1:9" ht="25.5">
      <c r="A6" s="57" t="s">
        <v>7</v>
      </c>
      <c r="B6" s="56"/>
      <c r="C6" s="94"/>
      <c r="D6" s="94"/>
      <c r="E6" s="94"/>
      <c r="F6" s="94"/>
      <c r="H6" s="48" t="s">
        <v>53</v>
      </c>
      <c r="I6" s="94" t="s">
        <v>58</v>
      </c>
    </row>
    <row r="7" spans="1:9" ht="25.5">
      <c r="A7" s="57" t="s">
        <v>11</v>
      </c>
      <c r="B7" s="58"/>
      <c r="C7" s="95"/>
      <c r="D7" s="95"/>
      <c r="E7" s="95"/>
      <c r="F7" s="95"/>
      <c r="H7" s="48" t="s">
        <v>49</v>
      </c>
      <c r="I7" s="94" t="s">
        <v>58</v>
      </c>
    </row>
    <row r="8" spans="1:9" ht="25.5">
      <c r="A8" s="57" t="s">
        <v>8</v>
      </c>
      <c r="B8" s="56"/>
      <c r="C8" s="94"/>
      <c r="D8" s="94"/>
      <c r="E8" s="94"/>
      <c r="F8" s="94"/>
      <c r="H8" s="48" t="s">
        <v>50</v>
      </c>
      <c r="I8" s="94" t="s">
        <v>58</v>
      </c>
    </row>
    <row r="9" spans="1:13" ht="25.5">
      <c r="A9" s="59" t="s">
        <v>9</v>
      </c>
      <c r="B9" s="60"/>
      <c r="C9" s="95"/>
      <c r="D9" s="95"/>
      <c r="E9" s="95"/>
      <c r="F9" s="94"/>
      <c r="H9" s="48" t="s">
        <v>51</v>
      </c>
      <c r="I9" s="94" t="s">
        <v>58</v>
      </c>
      <c r="M9" s="75"/>
    </row>
    <row r="10" spans="1:9" ht="25.5">
      <c r="A10" s="1" t="s">
        <v>38</v>
      </c>
      <c r="B10" s="1"/>
      <c r="C10" s="1"/>
      <c r="D10" s="1"/>
      <c r="E10" s="1"/>
      <c r="F10" s="1"/>
      <c r="H10" s="48" t="s">
        <v>52</v>
      </c>
      <c r="I10" s="94" t="s">
        <v>58</v>
      </c>
    </row>
    <row r="11" spans="1:8" ht="26.25">
      <c r="A11" s="72" t="s">
        <v>10</v>
      </c>
      <c r="B11" s="73" t="s">
        <v>13</v>
      </c>
      <c r="C11" s="73" t="s">
        <v>14</v>
      </c>
      <c r="D11" s="73" t="s">
        <v>15</v>
      </c>
      <c r="E11" s="73" t="s">
        <v>16</v>
      </c>
      <c r="F11" s="74" t="s">
        <v>17</v>
      </c>
      <c r="G11" s="51" t="s">
        <v>47</v>
      </c>
      <c r="H11" s="49" t="s">
        <v>42</v>
      </c>
    </row>
    <row r="12" spans="1:9" ht="26.25">
      <c r="A12" s="80" t="s">
        <v>18</v>
      </c>
      <c r="B12" s="84" t="e">
        <f>156.7-13.8*LOG10(B6)-I12</f>
        <v>#NUM!</v>
      </c>
      <c r="C12" s="85" t="e">
        <f>156.7-13.8*LOG10(B6)-I13</f>
        <v>#NUM!</v>
      </c>
      <c r="D12" s="85" t="e">
        <f>156.7-13.8*LOG10(B6)-I14</f>
        <v>#NUM!</v>
      </c>
      <c r="E12" s="85" t="e">
        <f>156.7-13.8*LOG10(B6)-I15</f>
        <v>#NUM!</v>
      </c>
      <c r="F12" s="86" t="e">
        <f>156.7-13.8*LOG10(B6)-I12</f>
        <v>#NUM!</v>
      </c>
      <c r="G12" s="2"/>
      <c r="H12" s="48" t="s">
        <v>43</v>
      </c>
      <c r="I12" s="96"/>
    </row>
    <row r="13" spans="1:9" ht="26.25">
      <c r="A13" s="81" t="s">
        <v>19</v>
      </c>
      <c r="B13" s="87" t="e">
        <f>156.7-13.8*LOG10(C6)-I12</f>
        <v>#NUM!</v>
      </c>
      <c r="C13" s="88" t="e">
        <f>156.7-13.8*LOG10(C6)-I13</f>
        <v>#NUM!</v>
      </c>
      <c r="D13" s="88" t="e">
        <f>156.7-13.8*LOG10(C6)-I14</f>
        <v>#NUM!</v>
      </c>
      <c r="E13" s="88" t="e">
        <f>156.7-13.8*LOG10(C6)-I15</f>
        <v>#NUM!</v>
      </c>
      <c r="F13" s="89" t="e">
        <f>156.7-13.8*LOG10(C6)-I12</f>
        <v>#NUM!</v>
      </c>
      <c r="G13" s="2"/>
      <c r="H13" s="48" t="s">
        <v>44</v>
      </c>
      <c r="I13" s="96"/>
    </row>
    <row r="14" spans="1:9" ht="26.25">
      <c r="A14" s="82" t="s">
        <v>20</v>
      </c>
      <c r="B14" s="87" t="e">
        <f>156.7-13.8*LOG10(D6)-I12</f>
        <v>#NUM!</v>
      </c>
      <c r="C14" s="88" t="e">
        <f>156.7-13.8*LOG10(D6)-I13</f>
        <v>#NUM!</v>
      </c>
      <c r="D14" s="88" t="e">
        <f>156.7-13.8*LOG10(D6)-I14</f>
        <v>#NUM!</v>
      </c>
      <c r="E14" s="88" t="e">
        <f>156.7-13.8*LOG10(D6)-I15</f>
        <v>#NUM!</v>
      </c>
      <c r="F14" s="89" t="e">
        <f>156.7-13.8*LOG10(D6)-I12</f>
        <v>#NUM!</v>
      </c>
      <c r="G14" s="2"/>
      <c r="H14" s="48" t="s">
        <v>45</v>
      </c>
      <c r="I14" s="94"/>
    </row>
    <row r="15" spans="1:9" ht="26.25">
      <c r="A15" s="81" t="s">
        <v>21</v>
      </c>
      <c r="B15" s="87" t="e">
        <f>156.7-13.8*LOG10(E6)-I12</f>
        <v>#NUM!</v>
      </c>
      <c r="C15" s="88" t="e">
        <f>156.7-13.8*LOG10(E6)-I13</f>
        <v>#NUM!</v>
      </c>
      <c r="D15" s="88" t="e">
        <f>156.7-13.8*LOG10(E6)-I14</f>
        <v>#NUM!</v>
      </c>
      <c r="E15" s="88" t="e">
        <f>156.7-13.8*LOG10(E6)-I15</f>
        <v>#NUM!</v>
      </c>
      <c r="F15" s="89" t="e">
        <f>156.7-13.8*LOG10(E6)-I12</f>
        <v>#NUM!</v>
      </c>
      <c r="G15" s="2"/>
      <c r="H15" s="48" t="s">
        <v>46</v>
      </c>
      <c r="I15" s="96"/>
    </row>
    <row r="16" spans="1:9" ht="26.25">
      <c r="A16" s="83" t="s">
        <v>22</v>
      </c>
      <c r="B16" s="90" t="e">
        <f>59.6+(24.5+I7/617)*LOG10(I7)-10*LOG10(I8)+20*LOG10(I6-I9)+0.8*(I6-I17)-9*LOG10(I10)</f>
        <v>#VALUE!</v>
      </c>
      <c r="C16" s="91" t="e">
        <f>B16</f>
        <v>#VALUE!</v>
      </c>
      <c r="D16" s="91" t="e">
        <f>B16</f>
        <v>#VALUE!</v>
      </c>
      <c r="E16" s="91" t="e">
        <f>B16</f>
        <v>#VALUE!</v>
      </c>
      <c r="F16" s="92" t="e">
        <f>B16</f>
        <v>#VALUE!</v>
      </c>
      <c r="G16" s="51" t="s">
        <v>48</v>
      </c>
      <c r="H16" s="52" t="s">
        <v>54</v>
      </c>
      <c r="I16" s="50"/>
    </row>
    <row r="17" spans="1:9" ht="26.25" thickBot="1">
      <c r="A17" s="1" t="s">
        <v>36</v>
      </c>
      <c r="B17" s="47" t="s">
        <v>59</v>
      </c>
      <c r="C17" s="1" t="s">
        <v>58</v>
      </c>
      <c r="D17" s="1" t="s">
        <v>58</v>
      </c>
      <c r="E17" s="1" t="s">
        <v>58</v>
      </c>
      <c r="F17" s="1" t="s">
        <v>58</v>
      </c>
      <c r="H17" s="48" t="s">
        <v>55</v>
      </c>
      <c r="I17" s="96" t="s">
        <v>58</v>
      </c>
    </row>
    <row r="18" spans="1:6" ht="27" thickBot="1">
      <c r="A18" s="3"/>
      <c r="B18" s="4" t="s">
        <v>13</v>
      </c>
      <c r="C18" s="4" t="s">
        <v>14</v>
      </c>
      <c r="D18" s="4" t="s">
        <v>15</v>
      </c>
      <c r="E18" s="4" t="s">
        <v>16</v>
      </c>
      <c r="F18" s="5" t="s">
        <v>17</v>
      </c>
    </row>
    <row r="19" spans="1:6" ht="26.25">
      <c r="A19" s="27" t="s">
        <v>18</v>
      </c>
      <c r="B19" s="6" t="str">
        <f>I3</f>
        <v> </v>
      </c>
      <c r="C19" s="7" t="e">
        <f>I3-C4+B4+C7-B7-C8+B8+C12-B12+10*(C9-B9)*LOG10(C17)</f>
        <v>#VALUE!</v>
      </c>
      <c r="D19" s="7" t="e">
        <f>I3-D4+B4+D7-B7-D8+B8+D14-D12+10*(D9-B9)*LOG10(D17)</f>
        <v>#VALUE!</v>
      </c>
      <c r="E19" s="7" t="e">
        <f>I3-E4+C4+E7-C7-E8+C8+E13-E12+10*(E9-C9)*LOG10(E17)</f>
        <v>#VALUE!</v>
      </c>
      <c r="F19" s="71" t="e">
        <f>I3-F4+B4+F7-B7-F8+B8+F16-F12+10*(F9-B9)*LOG10(F17)</f>
        <v>#VALUE!</v>
      </c>
    </row>
    <row r="20" spans="1:7" ht="26.25">
      <c r="A20" s="28"/>
      <c r="B20" s="9" t="e">
        <f>B19+I4</f>
        <v>#VALUE!</v>
      </c>
      <c r="C20" s="10" t="e">
        <f>C19-1.5</f>
        <v>#VALUE!</v>
      </c>
      <c r="D20" s="10" t="e">
        <f>D19-1.5</f>
        <v>#VALUE!</v>
      </c>
      <c r="E20" s="10" t="e">
        <f>E19-1.5</f>
        <v>#VALUE!</v>
      </c>
      <c r="F20" s="11" t="e">
        <f>F19-1.5</f>
        <v>#VALUE!</v>
      </c>
      <c r="G20" s="2" t="s">
        <v>37</v>
      </c>
    </row>
    <row r="21" spans="1:10" ht="26.25" thickBot="1">
      <c r="A21" s="29"/>
      <c r="B21" s="12" t="e">
        <f>B20+I5</f>
        <v>#VALUE!</v>
      </c>
      <c r="C21" s="13" t="e">
        <f>C20-3</f>
        <v>#VALUE!</v>
      </c>
      <c r="D21" s="13" t="e">
        <f>D20-3</f>
        <v>#VALUE!</v>
      </c>
      <c r="E21" s="13" t="e">
        <f>E20-3</f>
        <v>#VALUE!</v>
      </c>
      <c r="F21" s="14" t="e">
        <f>F20-3</f>
        <v>#VALUE!</v>
      </c>
      <c r="G21" s="2"/>
      <c r="H21" s="2"/>
      <c r="I21" s="2"/>
      <c r="J21" s="2"/>
    </row>
    <row r="22" spans="1:10" ht="26.25">
      <c r="A22" s="27" t="s">
        <v>19</v>
      </c>
      <c r="B22" s="7" t="e">
        <f>I3-B4+C4+B7-C7-B8+C8-B12+B13+10*(B9-C9)*LOG10(B17)</f>
        <v>#VALUE!</v>
      </c>
      <c r="C22" s="7" t="str">
        <f>I3</f>
        <v> </v>
      </c>
      <c r="D22" s="7" t="e">
        <f>I3-D4+C4+D7-C7-D8+C8+D14-D13+10*(D9-C9)*LOG10(D17)</f>
        <v>#VALUE!</v>
      </c>
      <c r="E22" s="7" t="e">
        <f>I3-E4+C4+E7-C7-E8+C8+E15-E13+10*(E9-C9)*LOG10(E17)</f>
        <v>#VALUE!</v>
      </c>
      <c r="F22" s="8" t="e">
        <f>I3-F4+C4+F7-C7-F8+C8+F16-F13+10*(F9-C9)*LOG10(F17)</f>
        <v>#VALUE!</v>
      </c>
      <c r="G22" s="2">
        <v>3.161</v>
      </c>
      <c r="H22" s="2">
        <v>0.416</v>
      </c>
      <c r="I22" s="2">
        <v>0.01351</v>
      </c>
      <c r="J22" s="2">
        <v>0.001644</v>
      </c>
    </row>
    <row r="23" spans="1:10" ht="25.5">
      <c r="A23" s="28"/>
      <c r="B23" s="10" t="e">
        <f>B22+I4</f>
        <v>#VALUE!</v>
      </c>
      <c r="C23" s="10" t="e">
        <f>C22+I4</f>
        <v>#VALUE!</v>
      </c>
      <c r="D23" s="10" t="e">
        <f>D22+I4</f>
        <v>#VALUE!</v>
      </c>
      <c r="E23" s="10" t="e">
        <f>E22-2</f>
        <v>#VALUE!</v>
      </c>
      <c r="F23" s="11" t="e">
        <f>F22-1.5</f>
        <v>#VALUE!</v>
      </c>
      <c r="G23" s="2">
        <v>-0.6395</v>
      </c>
      <c r="H23" s="2">
        <v>-0.131</v>
      </c>
      <c r="I23" s="2">
        <v>-0.005634</v>
      </c>
      <c r="J23" s="2">
        <v>-0.0006347</v>
      </c>
    </row>
    <row r="24" spans="1:10" ht="26.25" thickBot="1">
      <c r="A24" s="29"/>
      <c r="B24" s="13" t="e">
        <f>B23+I5</f>
        <v>#VALUE!</v>
      </c>
      <c r="C24" s="13" t="e">
        <f>C23+I5</f>
        <v>#VALUE!</v>
      </c>
      <c r="D24" s="13" t="e">
        <f>D23+I5</f>
        <v>#VALUE!</v>
      </c>
      <c r="E24" s="13" t="e">
        <f>E23-3</f>
        <v>#VALUE!</v>
      </c>
      <c r="F24" s="14" t="e">
        <f>F23-3</f>
        <v>#VALUE!</v>
      </c>
      <c r="G24" s="2">
        <v>0.0605</v>
      </c>
      <c r="H24" s="2">
        <v>0.012</v>
      </c>
      <c r="I24" s="2">
        <v>0.0006028</v>
      </c>
      <c r="J24" s="2">
        <v>6.318E-05</v>
      </c>
    </row>
    <row r="25" spans="1:10" ht="26.25">
      <c r="A25" s="30" t="s">
        <v>20</v>
      </c>
      <c r="B25" s="7" t="e">
        <f>I3-B4+D4+B7-D7-B8+D8+B12-B14+10*(B9-D9)*LOG10(B17)</f>
        <v>#VALUE!</v>
      </c>
      <c r="C25" s="7" t="e">
        <f>I3-C4+D4+C7-D7-C8+D8+C13-C14+10*(C9-D9)*LOG10(C17)</f>
        <v>#VALUE!</v>
      </c>
      <c r="D25" s="7" t="str">
        <f>I3</f>
        <v> </v>
      </c>
      <c r="E25" s="7" t="e">
        <f>12-E4+D4+E7-D7-E8+D8+D15-D14+10*(E9-D9)*LOG10(E17)</f>
        <v>#NUM!</v>
      </c>
      <c r="F25" s="8" t="e">
        <f>I3-F4+D4+F7-D7-F8+D8+F16-F14+10*(F9-D9)*LOG10(F17)</f>
        <v>#VALUE!</v>
      </c>
      <c r="G25" s="2"/>
      <c r="H25" s="2"/>
      <c r="I25" s="2"/>
      <c r="J25" s="2"/>
    </row>
    <row r="26" spans="1:10" ht="25.5">
      <c r="A26" s="31"/>
      <c r="B26" s="10" t="e">
        <f>B25+I4</f>
        <v>#VALUE!</v>
      </c>
      <c r="C26" s="10" t="e">
        <f>C25+I4</f>
        <v>#VALUE!</v>
      </c>
      <c r="D26" s="10" t="e">
        <f>D25+I4</f>
        <v>#VALUE!</v>
      </c>
      <c r="E26" s="10" t="e">
        <f>E25+I4</f>
        <v>#NUM!</v>
      </c>
      <c r="F26" s="11" t="e">
        <f>F25+I4</f>
        <v>#VALUE!</v>
      </c>
      <c r="G26" s="2">
        <v>4.648</v>
      </c>
      <c r="H26" s="2">
        <v>0.604</v>
      </c>
      <c r="I26" s="2">
        <v>0.02585</v>
      </c>
      <c r="J26" s="2">
        <v>0.00186</v>
      </c>
    </row>
    <row r="27" spans="1:10" ht="26.25" thickBot="1">
      <c r="A27" s="32"/>
      <c r="B27" s="13" t="e">
        <f>B26+I5</f>
        <v>#VALUE!</v>
      </c>
      <c r="C27" s="13" t="e">
        <f>C26+I5</f>
        <v>#VALUE!</v>
      </c>
      <c r="D27" s="10" t="e">
        <f>D26+I5</f>
        <v>#VALUE!</v>
      </c>
      <c r="E27" s="13" t="e">
        <f>E26+I5</f>
        <v>#NUM!</v>
      </c>
      <c r="F27" s="14" t="e">
        <f>F26+I5</f>
        <v>#VALUE!</v>
      </c>
      <c r="G27" s="2">
        <v>-1.0905</v>
      </c>
      <c r="H27" s="2">
        <v>-0.202</v>
      </c>
      <c r="I27" s="2">
        <v>-0.01075</v>
      </c>
      <c r="J27" s="2">
        <v>-0.0007159</v>
      </c>
    </row>
    <row r="28" spans="1:10" ht="26.25">
      <c r="A28" s="27" t="s">
        <v>21</v>
      </c>
      <c r="B28" s="7" t="e">
        <f>I3-B4+E4+B7-E7-B8+E8+B12-B15+10*(B9-E9)*LOG10(B17)</f>
        <v>#VALUE!</v>
      </c>
      <c r="C28" s="7" t="e">
        <f>I3-C4+E4+C7-E7-C8+E8+C13-C15+10*(C9-E9)*LOG10(C17)</f>
        <v>#VALUE!</v>
      </c>
      <c r="D28" s="7" t="e">
        <f>12-D4+E4+D7-E7-D8+E8+D14-D15+10*(D9-E9)*LOG10(D17)</f>
        <v>#NUM!</v>
      </c>
      <c r="E28" s="7" t="str">
        <f>I3</f>
        <v> </v>
      </c>
      <c r="F28" s="8" t="e">
        <f>12-F4+E4+F7-E7-F8+E8+F16-F15+10*(F9-E9)*LOG10(F17)</f>
        <v>#VALUE!</v>
      </c>
      <c r="G28" s="2">
        <v>0.1025</v>
      </c>
      <c r="H28" s="2">
        <v>0.019</v>
      </c>
      <c r="I28" s="2">
        <v>0.001135</v>
      </c>
      <c r="J28" s="2">
        <v>7.12E-05</v>
      </c>
    </row>
    <row r="29" spans="1:12" ht="26.25" thickBot="1">
      <c r="A29" s="28"/>
      <c r="B29" s="10" t="e">
        <f>B28+I4</f>
        <v>#VALUE!</v>
      </c>
      <c r="C29" s="10" t="e">
        <f>C28+I4</f>
        <v>#VALUE!</v>
      </c>
      <c r="D29" s="10" t="e">
        <f>D28+I4</f>
        <v>#NUM!</v>
      </c>
      <c r="E29" s="10" t="e">
        <f>E28+I4</f>
        <v>#VALUE!</v>
      </c>
      <c r="F29" s="11" t="e">
        <f>F28+I4</f>
        <v>#VALUE!</v>
      </c>
      <c r="G29" s="2"/>
      <c r="H29" s="2"/>
      <c r="I29" s="10"/>
      <c r="J29" s="2"/>
      <c r="L29" s="79"/>
    </row>
    <row r="30" spans="1:10" ht="27" thickBot="1" thickTop="1">
      <c r="A30" s="28"/>
      <c r="B30" s="10" t="e">
        <f>B29+I5</f>
        <v>#VALUE!</v>
      </c>
      <c r="C30" s="10" t="e">
        <f>C29+I5</f>
        <v>#VALUE!</v>
      </c>
      <c r="D30" s="10" t="e">
        <f>D29+I5</f>
        <v>#NUM!</v>
      </c>
      <c r="E30" s="10" t="e">
        <f>E29+I5</f>
        <v>#VALUE!</v>
      </c>
      <c r="F30" s="11" t="e">
        <f>F29+I5</f>
        <v>#VALUE!</v>
      </c>
      <c r="G30" s="2">
        <v>8.742</v>
      </c>
      <c r="H30" s="2">
        <v>1.144</v>
      </c>
      <c r="I30" s="2">
        <v>0.03585</v>
      </c>
      <c r="J30" s="2">
        <v>0.002603</v>
      </c>
    </row>
    <row r="31" spans="1:10" ht="26.25">
      <c r="A31" s="16" t="s">
        <v>22</v>
      </c>
      <c r="B31" s="63" t="e">
        <f>I3-B4+F4+B7-F7-B8+F8+B12-B16+10*(B9-F9)*LOG10(B17)</f>
        <v>#VALUE!</v>
      </c>
      <c r="C31" s="64" t="e">
        <f>I3-C4+F4+C7-F7-C8+F8+C13-C16+10*(C9-F9)*LOG10(C17)</f>
        <v>#VALUE!</v>
      </c>
      <c r="D31" s="64" t="e">
        <f>I3-D4+F4+D7-F7-D8+F8+D14-D16+10*(D9-F9)*LOG10(D17)</f>
        <v>#VALUE!</v>
      </c>
      <c r="E31" s="64" t="e">
        <f>I3-E4+F4+E7-F7-E8+F8+E15-E16+10*(E9-F9)*LOG10(E17)</f>
        <v>#VALUE!</v>
      </c>
      <c r="F31" s="65" t="e">
        <f>I3+10</f>
        <v>#VALUE!</v>
      </c>
      <c r="G31" s="2">
        <v>-2.556</v>
      </c>
      <c r="H31" s="2">
        <v>-0.425</v>
      </c>
      <c r="I31" s="2">
        <v>-0.0132</v>
      </c>
      <c r="J31" s="2">
        <v>-0.00105</v>
      </c>
    </row>
    <row r="32" spans="1:10" ht="25.5">
      <c r="A32" s="61"/>
      <c r="B32" s="66" t="e">
        <f>B31+I4</f>
        <v>#VALUE!</v>
      </c>
      <c r="C32" s="10" t="e">
        <f>C31+I4</f>
        <v>#VALUE!</v>
      </c>
      <c r="D32" s="10" t="e">
        <f>D31+I4</f>
        <v>#VALUE!</v>
      </c>
      <c r="E32" s="10" t="e">
        <f>E31+I4</f>
        <v>#VALUE!</v>
      </c>
      <c r="F32" s="67" t="e">
        <f>F31+I4</f>
        <v>#VALUE!</v>
      </c>
      <c r="G32" s="2">
        <v>0.2535</v>
      </c>
      <c r="H32" s="2">
        <v>0.042</v>
      </c>
      <c r="I32" s="2">
        <v>0.00128</v>
      </c>
      <c r="J32" s="2">
        <v>0.000108</v>
      </c>
    </row>
    <row r="33" spans="1:10" ht="26.25" thickBot="1">
      <c r="A33" s="62"/>
      <c r="B33" s="68" t="e">
        <f>B32+I5</f>
        <v>#VALUE!</v>
      </c>
      <c r="C33" s="69" t="e">
        <f>C32+I5</f>
        <v>#VALUE!</v>
      </c>
      <c r="D33" s="69" t="e">
        <f>D32+I5</f>
        <v>#VALUE!</v>
      </c>
      <c r="E33" s="69" t="e">
        <f>E32+I5</f>
        <v>#VALUE!</v>
      </c>
      <c r="F33" s="70" t="e">
        <f>F32+I5</f>
        <v>#VALUE!</v>
      </c>
      <c r="G33" s="2"/>
      <c r="H33" s="2"/>
      <c r="I33" s="2"/>
      <c r="J33" s="2"/>
    </row>
    <row r="34" spans="1:6" ht="26.25" thickBot="1">
      <c r="A34" s="15"/>
      <c r="B34" s="10"/>
      <c r="C34" s="10"/>
      <c r="D34" s="10"/>
      <c r="E34" s="10"/>
      <c r="F34" s="10"/>
    </row>
    <row r="35" spans="1:10" ht="26.25" thickBot="1">
      <c r="A35" s="21"/>
      <c r="B35" s="6" t="s">
        <v>23</v>
      </c>
      <c r="C35" s="7" t="s">
        <v>24</v>
      </c>
      <c r="D35" s="7" t="s">
        <v>25</v>
      </c>
      <c r="E35" s="6" t="s">
        <v>26</v>
      </c>
      <c r="F35" s="10" t="s">
        <v>27</v>
      </c>
      <c r="G35" s="22" t="s">
        <v>28</v>
      </c>
      <c r="H35" s="23" t="s">
        <v>29</v>
      </c>
      <c r="I35" s="24" t="s">
        <v>30</v>
      </c>
      <c r="J35" s="22" t="s">
        <v>31</v>
      </c>
    </row>
    <row r="36" spans="1:10" ht="27" thickBot="1">
      <c r="A36" s="25"/>
      <c r="B36" s="20" t="s">
        <v>13</v>
      </c>
      <c r="C36" s="20"/>
      <c r="D36" s="20"/>
      <c r="E36" s="20"/>
      <c r="F36" s="20"/>
      <c r="G36" s="24"/>
      <c r="H36" s="24"/>
      <c r="I36" s="24"/>
      <c r="J36" s="22"/>
    </row>
    <row r="37" spans="1:10" ht="26.25">
      <c r="A37" s="17" t="s">
        <v>18</v>
      </c>
      <c r="B37" s="6" t="e">
        <f>G22+H22*B19+I22*B19^2+J22*B19^3+(G23+H23*B19+I23*B19^2+J23*B19^3)*B9+(G24+H24*B19+I24*B19^2+J24*B19^3)*B9^2</f>
        <v>#VALUE!</v>
      </c>
      <c r="C37" s="7" t="e">
        <f>G22+H22*B20+I22*B20^2+J22*B20^3+(G23+H23*B20+I23*B20^2+J23*B20^3)*B9+(G24+H24*B20+I24*B20^2+J24*B20^3)*B9^2</f>
        <v>#VALUE!</v>
      </c>
      <c r="D37" s="7" t="e">
        <f>G22+H22*B21+I22*B21^2+J22*B21^3+(G23+H23*B21+I23*B21^2+J23*B21^3)*B9+(G24+H24*B21+I24*B21^2+J24*B21^3)*B9^2</f>
        <v>#VALUE!</v>
      </c>
      <c r="E37" s="6" t="e">
        <f>$G$26+$H$26*$B19+$I$26*$B19^2+$J$26*$B19^3+($G$27+$H$27*$B19+$I$27*$B19^2+$J$27*$B19^3)*$B$9+($G$28+$H$28*$B19+$I$28*$B19^2+$J$28*$B19^3)*$B$9^2</f>
        <v>#VALUE!</v>
      </c>
      <c r="F37" s="7" t="e">
        <f>$G$26+$H$26*$B20+$I$26*$B20^2+$J$26*$B20^3+($G$27+$H$27*$B20+$I$27*$B20^2+$J$27*$B20^3)*$B$9+($G$28+$H$28*$B20+$I$28*$B20^2+$J$28*$B20^3)*$B$9^2</f>
        <v>#VALUE!</v>
      </c>
      <c r="G37" s="7" t="e">
        <f>$G$26+$H$26*$B21+$I$26*$B21^2+$J$26*$B21^3+($G$27+$H$27*$B21+$I$27*$B21^2+$J$27*$B21^3)*$B$9+($G$28+$H$28*$B21+$I$28*$B21^2+$J$28*$B180^3)*$B$9^2</f>
        <v>#VALUE!</v>
      </c>
      <c r="H37" s="6" t="e">
        <f>$G$30+$H$30*$B19+$I$30*$B19^2+$J$30*$B19^3+($G$31+$H$31*$B19+$I$31*$B19^2+$J$31*$B19^3)*$B$9+($G$32+$H$32*$B19+$I$32*$B19^2+$J$32*$B19^3)*$B$9^2</f>
        <v>#VALUE!</v>
      </c>
      <c r="I37" s="7" t="e">
        <f>$G$30+$H$30*$B20+$I$30*$B20^2+$J$30*$B20^3+($G$31+$H$31*$B20+$I$31*$B20^2+$J$31*$B20^3)*$B$9+($G$32+$H$32*$B20+$I$32*$B20^2+$J$32*$B20^3)*$B$9^2</f>
        <v>#VALUE!</v>
      </c>
      <c r="J37" s="8" t="e">
        <f>$G$30+$H$30*$B21+$I$30*$B21^2+$J$30*$B21^3+($G$31+$H$31*$B21+$I$31*$B21^2+$J$31*$B21^3)*$B$9+($G$32+$H$32*$B21+$I$32*$B21^2+$J$32*$B21^3)*$B$9^2</f>
        <v>#VALUE!</v>
      </c>
    </row>
    <row r="38" spans="1:10" ht="26.25">
      <c r="A38" s="17" t="s">
        <v>19</v>
      </c>
      <c r="B38" s="9" t="e">
        <f>G22+H22*B22+I22*B22^2+J22*B22^3+(G23+H23*B22+I23*B22^2+J23*B22^3)*B9+(G24+H24*B22+I24*B22^2+J24*B22^3)*B9^2</f>
        <v>#VALUE!</v>
      </c>
      <c r="C38" s="10" t="e">
        <f>G22+H22*B23+I22*B23^2+J22*B23^3+(G23+H23*B23+I23*B23^2+J23*B23^3)*B9+(G24+H24*B23+I24*B23^2+J24*B23^3)*B9^2</f>
        <v>#VALUE!</v>
      </c>
      <c r="D38" s="10" t="e">
        <f>G22+H22*B24+I22*B24^2+J22*B24^3+(G23+H23*B24+I23*B24^2+J23*B24^3)*B9+(G24+H24*B24+I24*B24^2+J24*B24^3)*B9^2</f>
        <v>#VALUE!</v>
      </c>
      <c r="E38" s="9" t="e">
        <f>$G$26+$H$26*$B22+$I$26*$B22^2+$J$26*$B22^3+($G$27+$H$27*$B22+$I$27*$B22^2+$J$27*$B22^3)*$B$9+($G$28+$H$28*$B22+$I$28*$B22^2+$J$28*$B22^3)*$B$9^2</f>
        <v>#VALUE!</v>
      </c>
      <c r="F38" s="10" t="e">
        <f>$G$26+$H$26*$B23+$I$26*$B23^2+$J$26*$B23^3+($G$27+$H$27*$B23+$I$27*$B23^2+$J$27*$B23^3)*$B$9+($G$28+$H$28*$B23+$I$28*$B23^2+$J$28*$B23^3)*$B$9^2</f>
        <v>#VALUE!</v>
      </c>
      <c r="G38" s="10" t="e">
        <f>$G$26+$H$26*$B24+$I$26*$B24^2+$J$26*$B24^3+($G$27+$H$27*$B24+$I$27*$B24^2+$J$27*$B24^3)*$B$9+($G$28+$H$28*$B24+$I$28*$B24^2+$J$28*$B24^3)*$B$9^2</f>
        <v>#VALUE!</v>
      </c>
      <c r="H38" s="9" t="e">
        <f>$G$30+$H$30*$B22+$I$30*$B22^2+$J$30*$B22^3+($G$31+$H$31*$B22+$I$31*$B22^2+$J$31*$B22^3)*$B$9+($G$32+$H$32*$B22+$I$32*$B22^2+$J$32*$B22^3)*$B$9^2</f>
        <v>#VALUE!</v>
      </c>
      <c r="I38" s="10" t="e">
        <f>$G$30+$H$30*$B23+$I$30*$B23^2+$J$30*$B23^3+($G$31+$H$31*$B23+$I$31*$B23^2+$J$31*$B23^3)*$B$9+($G$32+$H$32*$B23+$I$32*$B23^2+$J$32*$B23^3)*$B$9^2</f>
        <v>#VALUE!</v>
      </c>
      <c r="J38" s="11" t="e">
        <f>$G$30+$H$30*$B24+$I$30*$B24^2+$J$30*$B24^3+($G$31+$H$31*$B24+$I$31*$B24^2+$J$31*$B24^3)*$B$9+($G$32+$H$32*$B24+$I$32*$B24^2+$J$32*$B24^3)*$B$9^2</f>
        <v>#VALUE!</v>
      </c>
    </row>
    <row r="39" spans="1:10" ht="26.25">
      <c r="A39" s="18" t="s">
        <v>20</v>
      </c>
      <c r="B39" s="9" t="e">
        <f>$G$22+$H$22*$B25+$I$22*$B25^2+$J$22*$B25^3+($G$23+$H$23*$B25+$I$23*$B25^2+$J$23*$B25^3)*$B$9+($G$24+$H$24*$B25+$I$24*$B25^2+$J$24*$B25^3)*$B$9^2</f>
        <v>#VALUE!</v>
      </c>
      <c r="C39" s="10" t="e">
        <f>G22+H22*B26+I22*B26^2+J22*B26^3+(G23+H23*B26+I23*B26^2+J23*B26^3)*B9+(G24+H24*B26+I24*B26^2+J24*B26^3)*B9^2</f>
        <v>#VALUE!</v>
      </c>
      <c r="D39" s="10" t="e">
        <f>G22+H22*B27+I22*B27^2+J22*B27^3+(G23+H23*B27+I23*B27^2+J23*B27^3)*B9+(G24+H24*B27+I24*B27^2+J24*B27^3)*B9^2</f>
        <v>#VALUE!</v>
      </c>
      <c r="E39" s="9" t="e">
        <f>$G$26+$H$26*$B25+$I$26*$B25^2+$J$26*$B25^3+($G$27+$H$27*$B25+$I$27*$B25^2+$J$27*$B25^3)*$B$9+($G$28+$H$28*$B25+$I$28*$B25^2+$J$28*$B25^3)*$B$9^2</f>
        <v>#VALUE!</v>
      </c>
      <c r="F39" s="10" t="e">
        <f>$G$26+$H$26*$B26+$I$26*$B26^2+$J$26*$B26^3+($G$27+$H$27*$B26+$I$27*$B26^2+$J$27*$B26^3)*$B$9+($G$28+$H$28*$B26+$I$28*$B26^2+$J$28*$B26^3)*$B$9^2</f>
        <v>#VALUE!</v>
      </c>
      <c r="G39" s="10" t="e">
        <f>$G$26+$H$26*$B27+$I$26*$B27^2+$J$26*$B27^3+($G$27+$H$27*$B27+$I$27*$B27^2+$J$27*$B27^3)*$B$9+($G$28+$H$28*$B27+$I$28*$B27^2+$J$28*$B27^3)*$B$9^2</f>
        <v>#VALUE!</v>
      </c>
      <c r="H39" s="9" t="e">
        <f>$G$30+$H$30*$B25+$I$30*$B25^2+$J$30*$B25^3+($G$31+$H$31*$B25+$I$31*$B25^2+$J$31*$B25^3)*$B$9+($G$32+$H$32*$B25+$I$32*$B25^2+$J$32*$B25^3)*$B$9^2</f>
        <v>#VALUE!</v>
      </c>
      <c r="I39" s="10" t="e">
        <f>$G$30+$H$30*$B26+$I$30*$B26^2+$J$30*$B26^3+($G$31+$H$31*$B26+$I$31*$B26^2+$J$31*$B26^3)*$B$9+($G$32+$H$32*$B26+$I$32*$B26^2+$J$32*$B26^3)*$B$9^2</f>
        <v>#VALUE!</v>
      </c>
      <c r="J39" s="11" t="e">
        <f>$G$30+$H$30*$B27+$I$30*$B27^2+$J$30*$B27^3+($G$31+$H$31*$B27+$I$31*$B27^2+$J$31*$B27^3)*$B$9+($G$32+$H$32*$B27+$I$32*$B27^2+$J$32*$B27^3)*$B$9^2</f>
        <v>#VALUE!</v>
      </c>
    </row>
    <row r="40" spans="1:10" ht="26.25">
      <c r="A40" s="17" t="s">
        <v>21</v>
      </c>
      <c r="B40" s="9" t="e">
        <f>$G$22+$H$22*B28+$I$22*B28^2+$J$22*B28^3+($G$23+$H$23*B28+$I$23*B28^2+$J$23*B28^3)*$B$9+($G$24+$H$24*B28+$I$24*B28^2+$J$24*B28^3)*$B$9^2</f>
        <v>#VALUE!</v>
      </c>
      <c r="C40" s="10" t="e">
        <f>$G$22+$H$22*B29+$I$22*B29^2+$J$22*B29^3+($G$23+$H$23*B29+$I$23*B29^2+$J$23*B29^3)*$B$9+($G$24+$H$24*B29+$I$24*B29^2+$J$24*B29^3)*$B$9^2</f>
        <v>#VALUE!</v>
      </c>
      <c r="D40" s="10" t="e">
        <f>$G$22+$H$22*B30+$I$22*B30^2+$J$22*B30^3+($G$23+$H$23*B30+$I$23*B30^2+$J$23*B30^3)*$B$9+($G$24+$H$24*B30+$I$24*B30^2+$J$24*B30^3)*$B$9^2</f>
        <v>#VALUE!</v>
      </c>
      <c r="E40" s="9" t="e">
        <f>$G$26+$H$26*$B28+$I$26*$B28^2+$J$26*$B28^3+($G$27+$H$27*$B28+$I$27*$B28^2+$J$27*$B28^3)*$B$9+($G$28+$H$28*$B28+$I$28*$B28^2+$J$28*$B28^3)*$B$9^2</f>
        <v>#VALUE!</v>
      </c>
      <c r="F40" s="10" t="e">
        <f>$G$26+$H$26*$B29+$I$26*$B29^2+$J$26*$B29^3+($G$27+$H$27*$B29+$I$27*$B29^2+$J$27*$B29^3)*$B$9+($G$28+$H$28*$B29+$I$28*$B29^2+$J$28*$B29^3)*$B$9^2</f>
        <v>#VALUE!</v>
      </c>
      <c r="G40" s="10" t="e">
        <f>$G$26+$H$26*$B30+$I$26*$B30^2+$J$26*$B30^3+($G$27+$H$27*$B30+$I$27*$B30^2+$J$27*$B30^3)*$B$9+($G$28+$H$28*$B30+$I$28*$B30^2+$J$28*$B30^3)*$B$9^2</f>
        <v>#VALUE!</v>
      </c>
      <c r="H40" s="9" t="e">
        <f>$G$30+$H$30*$B28+$I$30*$B28^2+$J$30*$B28^3+($G$31+$H$31*$B28+$I$31*$B28^2+$J$31*$B28^3)*$B$9+($G$32+$H$32*$B28+$I$32*$B28^2+$J$32*$B28^3)*$B$9^2</f>
        <v>#VALUE!</v>
      </c>
      <c r="I40" s="10" t="e">
        <f>$G$30+$H$30*$B29+$I$30*$B29^2+$J$30*$B29^3+($G$31+$H$31*$B29+$I$31*$B29^2+$J$31*$B29^3)*$B$9+($G$32+$H$32*$B29+$I$32*$B29^2+$J$32*$B29^3)*$B$9^2</f>
        <v>#VALUE!</v>
      </c>
      <c r="J40" s="11" t="e">
        <f>$G$30+$H$30*$B30+$I$30*$B30^2+$J$30*$B30^3+($G$31+$H$31*$B30+$I$31*$B30^2+$J$31*$B30^3)*$B$9+($G$32+$H$32*$B30+$I$32*$B30^2+$J$32*$B30^3)*$B$9^2</f>
        <v>#VALUE!</v>
      </c>
    </row>
    <row r="41" spans="1:10" ht="27" thickBot="1">
      <c r="A41" s="17" t="s">
        <v>22</v>
      </c>
      <c r="B41" s="12" t="e">
        <f>$G$22+$H$22*B31+$I$22*B31^2+$J$22*B31^3+($G$23+$H$23*B31+$I$23*B31^2+$J$23*B31^3)*$B$9+($G$24+$H$24*B31+$I$24*B31^2+$J$24*B31^3)*$B$9^2</f>
        <v>#VALUE!</v>
      </c>
      <c r="C41" s="13" t="e">
        <f>$G$22+$H$22*B32+$I$22*B32^2+$J$22*B32^3+($G$23+$H$23*B32+$I$23*B32^2+$J$23*B32^3)*$B$9+($G$24+$H$24*B32+$I$24*B32^2+$J$24*B32^3)*$B$9^2</f>
        <v>#VALUE!</v>
      </c>
      <c r="D41" s="13" t="e">
        <f>$G$22+$H$22*B33+$I$22*B33^2+$J$22*B33^3+($G$23+$H$23*B33+$I$23*B33^2+$J$23*B33^3)*$B$9+($G$24+$H$24*B33+$I$24*B33^2+$J$24*B33^3)*$B$9^2</f>
        <v>#VALUE!</v>
      </c>
      <c r="E41" s="12" t="e">
        <f>$G$26+$H$26*$B31+$I$26*$B31^2+$J$26*$B31^3+($G$27+$H$27*$B31+$I$27*$B31^2+$J$27*$B31^3)*$B$9+($G$28+$H$28*$B31+$I$28*$B31^2+$J$28*$B31^3)*$B$9^2</f>
        <v>#VALUE!</v>
      </c>
      <c r="F41" s="13" t="e">
        <f>$G$26+$H$26*$B32+$I$26*$B32^2+$J$26*$B32^3+($G$27+$H$27*$B32+$I$27*$B32^2+$J$27*$B32^3)*$B$9+($G$28+$H$28*$B32+$I$28*$B32^2+$J$28*$B32^3)*$B$9^2</f>
        <v>#VALUE!</v>
      </c>
      <c r="G41" s="13" t="e">
        <f>$G$26+$H$26*$B33+$I$26*$B33^2+$J$26*$B33^3+($G$27+$H$27*$B33+$I$27*$B33^2+$J$27*$B33^3)*$B$9+($G$28+$H$28*$B33+$I$28*$B33^2+$J$28*$B33^3)*$B$9^2</f>
        <v>#VALUE!</v>
      </c>
      <c r="H41" s="12" t="e">
        <f>$G$30+$H$30*$B31+$I$30*$B31^2+$J$30*$B31^3+($G$31+$H$31*$B31+$I$31*$B31^2+$J$31*$B31^3)*$B$9+($G$32+$H$32*$B31+$I$32*$B31^2+$J$32*$B31^3)*$B$9^2</f>
        <v>#VALUE!</v>
      </c>
      <c r="I41" s="13" t="e">
        <f>$G$30+$H$30*$B32+$I$30*$B32^2+$J$30*$B32^3+($G$31+$H$31*$B32+$I$31*$B32^2+$J$31*$B32^3)*$B$9+($G$32+$H$32*$B32+$I$32*$B32^2+$J$32*$B32^3)*$B$9^2</f>
        <v>#VALUE!</v>
      </c>
      <c r="J41" s="14" t="e">
        <f>$G$30+$H$30*$B33+$I$30*$B33^2+$J$30*$B33^3+($G$31+$H$31*$B33+$I$31*$B33^2+$J$31*$B33^3)*$B$9+($G$32+$H$32*$B33+$I$32*$B33^2+$J$32*$B33^3)*$B$9^2</f>
        <v>#VALUE!</v>
      </c>
    </row>
    <row r="42" spans="1:10" ht="27" thickBot="1">
      <c r="A42" s="16"/>
      <c r="B42" s="33" t="s">
        <v>32</v>
      </c>
      <c r="C42" s="10"/>
      <c r="D42" s="10"/>
      <c r="E42" s="10"/>
      <c r="F42" s="10"/>
      <c r="G42" s="34"/>
      <c r="H42" s="34"/>
      <c r="I42" s="34"/>
      <c r="J42" s="35"/>
    </row>
    <row r="43" spans="1:10" ht="26.25">
      <c r="A43" s="16" t="s">
        <v>18</v>
      </c>
      <c r="B43" s="6" t="e">
        <f>$G$22+$H$22*$C19+$I$22*$C19^2+$J$22*$C19^3+($G$23+$H$23*$C19+$I$23*$C19^2+$J$23*$C19^3)*$C$9+($G$24+$H$24*$C19+$I$24*$C19^2+$J$24*$C19^3)*$C$9^2</f>
        <v>#VALUE!</v>
      </c>
      <c r="C43" s="7" t="e">
        <f>$G$22+$H$22*$C20+$I$22*$C20^2+$J$22*$C20^3+($G$23+$H$23*$C20+$I$23*$C20^2+$J$23*$C20^3)*$C$9+($G$24+$H$24*$C20+$I$24*$C20^2+$J$24*$C20^3)*$C$9^2</f>
        <v>#VALUE!</v>
      </c>
      <c r="D43" s="7" t="e">
        <f>$G$22+$H$22*$C21+$I$22*$C21^2+$J$22*$C21^3+($G$23+$H$23*$C21+$I$23*$C21^2+$J$23*$C21^3)*$C$9+($G$24+$H$24*$C21+$I$24*$C21^2+$J$24*$C21^3)*$C$9^2</f>
        <v>#VALUE!</v>
      </c>
      <c r="E43" s="6" t="e">
        <f>$G$26+$H$26*$C19+$I$26*$C19^2+$J$26*$C19^3+($G$27+$H$27*$C19+$I$27*$C19^2+$J$27*$C19^3)*$C$9+($G$28+$H$28*$C19+$I$28*$C19^2+$J$28*$C19^3)*$C$9^2</f>
        <v>#VALUE!</v>
      </c>
      <c r="F43" s="7" t="e">
        <f>$G$26+$H$26*$C20+$I$26*$C20^2+$J$26*$C20^3+($G$27+$H$27*$C20+$I$27*$C20^2+$J$27*$C20^3)*$C$9+($G$28+$H$28*$C20+$I$28*$C20^2+$J$28*$C20^3)*$C$9^2</f>
        <v>#VALUE!</v>
      </c>
      <c r="G43" s="7" t="e">
        <f>$G$26+$H$26*$C21+$I$26*$C21^2+$J$26*$C21^3+($G$27+$H$27*$C21+$I$27*$C21^2+$J$27*$C21^3)*$C$9+($G$28+$H$28*$C21+$I$28*$C21^2+$J$28*$C21^3)*$C$9^2</f>
        <v>#VALUE!</v>
      </c>
      <c r="H43" s="6" t="e">
        <f>$G$30+$H$30*$C19+$I$30*$C19^2+$J$30*$C19^3+($G$31+$H$31*$C19+$I$31*$C19^2+$J$31*$C19^3)*$C$9+($G$32+$H$32*$C19+$I$32*$C19^2+$J$32*$C19^3)*$C$9^2</f>
        <v>#VALUE!</v>
      </c>
      <c r="I43" s="7" t="e">
        <f>$G$30+$H$30*$C20+$I$30*$C20^2+$J$30*$C20^3+($G$31+$H$31*$C20+$I$31*$C20^2+$J$31*$C20^3)*$C$9+($G$32+$H$32*$C20+$I$32*$C20^2+$J$32*$C20^3)*$C$9^2</f>
        <v>#VALUE!</v>
      </c>
      <c r="J43" s="8" t="e">
        <f>$G$30+$H$30*$C21+$I$30*$C21^2+$J$30*$C21^3+($G$31+$H$31*$C21+$I$31*$C21^2+$J$31*$C21^3)*$C$9+($G$32+$H$32*$C21+$I$32*$C21^2+$J$32*$C21^3)*$C$9^2</f>
        <v>#VALUE!</v>
      </c>
    </row>
    <row r="44" spans="1:10" ht="26.25">
      <c r="A44" s="17" t="s">
        <v>19</v>
      </c>
      <c r="B44" s="9" t="e">
        <f>$G$22+$H$22*$C22+$I$22*$C22^2+$J$22*$C22^3+($G$23+$H$23*$C22+$I$23*$C22^2+$J$23*$C22^3)*$C$9+($G$24+$H$24*$C22+$I$24*$C22^2+$J$24*$C22^3)*$C$9^2</f>
        <v>#VALUE!</v>
      </c>
      <c r="C44" s="10" t="e">
        <f>$G$22+$H$22*$C23+$I$22*$C23^2+$J$22*$C23^3+($G$23+$H$23*$C23+$I$23*$C23^2+$J$23*$C23^3)*$C$9+($G$24+$H$24*$C23+$I$24*$C23^2+$J$24*$C23^3)*$C$9^2</f>
        <v>#VALUE!</v>
      </c>
      <c r="D44" s="10" t="e">
        <f>$G$22+$H$22*$C24+$I$22*$C24^2+$J$22*$C24^3+($G$23+$H$23*$C24+$I$23*$C24^2+$J$23*$C24^3)*$C$9+($G$24+$H$24*$C24+$I$24*$C24^2+$J$24*$C24^3)*$C$9^2</f>
        <v>#VALUE!</v>
      </c>
      <c r="E44" s="9" t="e">
        <f>$G$26+$H$26*$C22+$I$26*$C22^2+$J$26*$C22^3+($G$27+$H$27*$C22+$I$27*$C22^2+$J$27*$C22^3)*$C$9+($G$28+$H$28*$C22+$I$28*$C22^2+$J$28*$C22^3)*$C$9^2</f>
        <v>#VALUE!</v>
      </c>
      <c r="F44" s="10" t="e">
        <f>$G$26+$H$26*$C23+$I$26*$C23^2+$J$26*$C23^3+($G$27+$H$27*$C23+$I$27*$C23^2+$J$27*$C23^3)*$C$9+($G$28+$H$28*$C23+$I$28*$C23^2+$J$28*$C23^3)*$C$9^2</f>
        <v>#VALUE!</v>
      </c>
      <c r="G44" s="10" t="e">
        <f>$G$26+$H$26*$C24+$I$26*$C24^2+$J$26*$C24^3+($G$27+$H$27*$C24+$I$27*$C24^2+$J$27*$C24^3)*$C$9+($G$28+$H$28*$C24+$I$28*$C24^2+$J$28*$C24^3)*$C$9^2</f>
        <v>#VALUE!</v>
      </c>
      <c r="H44" s="9" t="e">
        <f>$G$30+$H$30*$C22+$I$30*$C22^2+$J$30*$C22^3+($G$31+$H$31*$C22+$I$31*$C22^2+$J$31*$C22^3)*$C$9+($G$32+$H$32*$C22+$I$32*$C22^2+$J$32*$C22^3)*$C$9^2</f>
        <v>#VALUE!</v>
      </c>
      <c r="I44" s="10" t="e">
        <f>$G$30+$H$30*$C23+$I$30*$C23^2+$J$30*$C23^3+($G$31+$H$31*$C23+$I$31*$C23^2+$J$31*$C23^3)*$C$9+($G$32+$H$32*$C23+$I$32*$C23^2+$J$32*$C23^3)*$C$9^2</f>
        <v>#VALUE!</v>
      </c>
      <c r="J44" s="11" t="e">
        <f>$G$30+$H$30*$C24+$I$30*$C24^2+$J$30*$C24^3+($G$31+$H$31*$C24+$I$31*$C24^2+$J$31*$C24^3)*$C$9+($G$32+$H$32*$C24+$I$32*$C24^2+$J$32*$C24^3)*$C$9^2</f>
        <v>#VALUE!</v>
      </c>
    </row>
    <row r="45" spans="1:10" ht="26.25">
      <c r="A45" s="18" t="s">
        <v>20</v>
      </c>
      <c r="B45" s="9" t="e">
        <f>$G$22+$H$22*$C25+$I$22*$C25^2+$J$22*$C25^3+($G$23+$H$23*$C25+$I$23*$C25^2+$J$23*$C25^3)*$C$9+($G$24+$H$24*$C25+$I$24*$C25^2+$J$24*$C25^3)*$C$9^2</f>
        <v>#VALUE!</v>
      </c>
      <c r="C45" s="10" t="e">
        <f>$G$22+$H$22*$C26+$I$22*$C26^2+$J$22*$C26^3+($G$23+$H$23*$C26+$I$23*$C26^2+$J$23*$C26^3)*$C$9+($G$24+$H$24*$C26+$I$24*$C26^2+$J$24*$C26^3)*$C$9^2</f>
        <v>#VALUE!</v>
      </c>
      <c r="D45" s="10" t="e">
        <f>$G$22+$H$22*$C27+$I$22*$C27^2+$J$22*$C27^3+($G$23+$H$23*$C27+$I$23*$C27^2+$J$23*$C27^3)*$C$9+($G$24+$H$24*$C27+$I$24*$C27^2+$J$24*$C27^3)*$C$9^2</f>
        <v>#VALUE!</v>
      </c>
      <c r="E45" s="9" t="e">
        <f>$G$26+$H$26*$C25+$I$26*$C25^2+$J$26*$C25^3+($G$27+$H$27*$C25+$I$27*$C25^2+$J$27*$C25^3)*$C$9+($G$28+$H$28*$C25+$I$28*$C25^2+$J$28*$C25^3)*$C$9^2</f>
        <v>#VALUE!</v>
      </c>
      <c r="F45" s="10" t="e">
        <f>$G$26+$H$26*$C26+$I$26*$C26^2+$J$26*$C26^3+($G$27+$H$27*$C26+$I$27*$C26^2+$J$27*$C26^3)*$C$9+($G$28+$H$28*$C26+$I$28*$C26^2+$J$28*$C26^3)*$C$9^2</f>
        <v>#VALUE!</v>
      </c>
      <c r="G45" s="10" t="e">
        <f>$G$26+$H$26*$C27+$I$26*$C27^2+$J$26*$C27^3+($G$27+$H$27*$C27+$I$27*$C27^2+$J$27*$C27^3)*$C$9+($G$28+$H$28*$C27+$I$28*$C27^2+$J$28*$C27^3)*$C$9^2</f>
        <v>#VALUE!</v>
      </c>
      <c r="H45" s="9" t="e">
        <f>$G$30+$H$30*$C25+$I$30*$C25^2+$J$30*$C25^3+($G$31+$H$31*$C25+$I$31*$C25^2+$J$31*$C25^3)*$C$9+($G$32+$H$32*$C25+$I$32*$C25^2+$J$32*$C25^3)*$C$9^2</f>
        <v>#VALUE!</v>
      </c>
      <c r="I45" s="10" t="e">
        <f>$G$30+$H$30*$C26+$I$30*$C26^2+$J$30*$C26^3+($G$31+$H$31*$C26+$I$31*$C26^2+$J$31*$C26^3)*$C$9+($G$32+$H$32*$C26+$I$32*$C26^2+$J$32*$C26^3)*$C$9^2</f>
        <v>#VALUE!</v>
      </c>
      <c r="J45" s="11" t="e">
        <f>$G$30+$H$30*$C27+$I$30*$C27^2+$J$30*$C27^3+($G$31+$H$31*$C27+$I$31*$C27^2+$J$31*$C27^3)*$C$9+($G$32+$H$32*$C27+$I$32*$C27^2+$J$32*$C27^3)*$C$9^2</f>
        <v>#VALUE!</v>
      </c>
    </row>
    <row r="46" spans="1:10" ht="26.25">
      <c r="A46" s="17" t="s">
        <v>21</v>
      </c>
      <c r="B46" s="9" t="e">
        <f>$G$22+$H$22*$C28+$I$22*$C28^2+$J$22*$C28^3+($G$23+$H$23*$C28+$I$23*$C28^2+$J$23*$C28^3)*$C$9+($G$24+$H$24*$C28+$I$24*$C28^2+$J$24*$C28^3)*$C$9^2</f>
        <v>#VALUE!</v>
      </c>
      <c r="C46" s="10" t="e">
        <f>$G$22+$H$22*$C29+$I$22*$C29^2+$J$22*$C29^3+($G$23+$H$23*$C29+$I$23*$C29^2+$J$23*$C29^3)*$C$9+($G$24+$H$24*$C29+$I$24*$C29^2+$J$24*$C29^3)*$C$9^2</f>
        <v>#VALUE!</v>
      </c>
      <c r="D46" s="10" t="e">
        <f>$G$22+$H$22*$C30+$I$22*$C30^2+$J$22*$C30^3+($G$23+$H$23*$C30+$I$23*$C30^2+$J$23*$C30^3)*$C$9+($G$24+$H$24*$C30+$I$24*$C30^2+$J$24*$C30^3)*$C$9^2</f>
        <v>#VALUE!</v>
      </c>
      <c r="E46" s="9" t="e">
        <f>$G$26+$H$26*$C28+$I$26*$C28^2+$J$26*$C28^3+($G$27+$H$27*$C28+$I$27*$C28^2+$J$27*$C28^3)*$C$9+($G$28+$H$28*$C28+$I$28*$C28^2+$J$28*$C28^3)*$C$9^2</f>
        <v>#VALUE!</v>
      </c>
      <c r="F46" s="10" t="e">
        <f>$G$26+$H$26*$C29+$I$26*$C29^2+$J$26*$C29^3+($G$27+$H$27*$C29+$I$27*$C29^2+$J$27*$C29^3)*$C$9+($G$28+$H$28*$C29+$I$28*$C29^2+$J$28*$C29^3)*$C$9^2</f>
        <v>#VALUE!</v>
      </c>
      <c r="G46" s="10" t="e">
        <f>$G$26+$H$26*$C30+$I$26*$C30^2+$J$26*$C30^3+($G$27+$H$27*$C30+$I$27*$C30^2+$J$27*$C30^3)*$C$9+($G$28+$H$28*$C30+$I$28*$C30^2+$J$28*$C30^3)*$C$9^2</f>
        <v>#VALUE!</v>
      </c>
      <c r="H46" s="9" t="e">
        <f>$G$30+$H$30*$C28+$I$30*$C28^2+$J$30*$C28^3+($G$31+$H$31*$C28+$I$31*$C28^2+$J$31*$C28^3)*$C$9+($G$32+$H$32*$C28+$I$32*$C28^2+$J$32*$C28^3)*$C$9^2</f>
        <v>#VALUE!</v>
      </c>
      <c r="I46" s="10" t="e">
        <f>$G$30+$H$30*$C29+$I$30*$C29^2+$J$30*$C29^3+($G$31+$H$31*$C29+$I$31*$C29^2+$J$31*$C29^3)*$C$9+($G$32+$H$32*$C29+$I$32*$C29^2+$J$32*$C29^3)*$C$9^2</f>
        <v>#VALUE!</v>
      </c>
      <c r="J46" s="11" t="e">
        <f>$G$30+$H$30*$C30+$I$30*$C30^2+$J$30*$C30^3+($G$31+$H$31*$C30+$I$31*$C30^2+$J$31*$C30^3)*$C$9+($G$32+$H$32*$C30+$I$32*$C30^2+$J$32*$C30^3)*$C$9^2</f>
        <v>#VALUE!</v>
      </c>
    </row>
    <row r="47" spans="1:10" ht="27" thickBot="1">
      <c r="A47" s="17" t="s">
        <v>22</v>
      </c>
      <c r="B47" s="12" t="e">
        <f>$G$22+$H$22*$C31+$I$22*$C31^2+$J$22*$C31^3+($G$23+$H$23*$C31+$I$23*$C31^2+$J$23*$C31^3)*$C$9+($G$24+$H$24*$C31+$I$24*$C31^2+$J$24*$C31^3)*$C$9^2</f>
        <v>#VALUE!</v>
      </c>
      <c r="C47" s="13" t="e">
        <f>$G$22+$H$22*$C32+$I$22*$C32^2+$J$22*$C32^3+($G$23+$H$23*$C32+$I$23*$C32^2+$J$23*$C32^3)*$C$9+($G$24+$H$24*$C32+$I$24*$C32^2+$J$24*$C32^3)*$C$9^2</f>
        <v>#VALUE!</v>
      </c>
      <c r="D47" s="13" t="e">
        <f>$G$22+$H$22*$C33+$I$22*$C33^2+$J$22*$C33^3+($G$23+$H$23*$C33+$I$23*$C33^2+$J$23*$C33^3)*$C$9+($G$24+$H$24*$C33+$I$24*$C33^2+$J$24*$C33^3)*$C$9^2</f>
        <v>#VALUE!</v>
      </c>
      <c r="E47" s="12" t="e">
        <f>$G$26+$H$26*$C31+$I$26*$C31^2+$J$26*$C31^3+($G$27+$H$27*$C31+$I$27*$C31^2+$J$27*$C31^3)*$C$9+($G$28+$H$28*$C31+$I$28*$C31^2+$J$28*$C31^3)*$C$9^2</f>
        <v>#VALUE!</v>
      </c>
      <c r="F47" s="13" t="e">
        <f>$G$26+$H$26*$C32+$I$26*$C32^2+$J$26*$C32^3+($G$27+$H$27*$C32+$I$27*$C32^2+$J$27*$C32^3)*$C$9+($G$28+$H$28*$C32+$I$28*$C32^2+$J$28*$C32^3)*$C$9^2</f>
        <v>#VALUE!</v>
      </c>
      <c r="G47" s="13" t="e">
        <f>$G$26+$H$26*$C33+$I$26*$C33^2+$J$26*$C33^3+($G$27+$H$27*$C33+$I$27*$C33^2+$J$27*$C33^3)*$C$9+($G$28+$H$28*$C33+$I$28*$C33^2+$J$28*$C33^3)*$C$9^2</f>
        <v>#VALUE!</v>
      </c>
      <c r="H47" s="12" t="e">
        <f>$G$30+$H$30*$C31+$I$30*$C31^2+$J$30*$C31^3+($G$31+$H$31*$C31+$I$31*$C31^2+$J$31*$C31^3)*$C$9+($G$32+$H$32*$C31+$I$32*$C31^2+$J$32*$C31^3)*$C$9^2</f>
        <v>#VALUE!</v>
      </c>
      <c r="I47" s="13" t="e">
        <f>$G$30+$H$30*$C32+$I$30*$C32^2+$J$30*$C32^3+($G$31+$H$31*$C32+$I$31*$C32^2+$J$31*$C32^3)*$C$9+($G$32+$H$32*$C32+$I$32*$C32^2+$J$32*$C32^3)*$C$9^2</f>
        <v>#VALUE!</v>
      </c>
      <c r="J47" s="14" t="e">
        <f>$G$30+$H$30*$C33+$I$30*$C33^2+$J$30*$C33^3+($G$31+$H$31*$C33+$I$31*$C33^2+$J$31*$C33^3)*$C$9+($G$32+$H$32*$C33+$I$32*$C33^2+$J$32*$C33^3)*$C$9^2</f>
        <v>#VALUE!</v>
      </c>
    </row>
    <row r="48" spans="1:10" ht="27" thickBot="1">
      <c r="A48" s="25"/>
      <c r="B48" s="33" t="s">
        <v>33</v>
      </c>
      <c r="C48" s="10"/>
      <c r="D48" s="10"/>
      <c r="E48" s="10"/>
      <c r="F48" s="10"/>
      <c r="G48" s="34"/>
      <c r="H48" s="34"/>
      <c r="I48" s="34"/>
      <c r="J48" s="35"/>
    </row>
    <row r="49" spans="1:10" ht="26.25">
      <c r="A49" s="17" t="s">
        <v>18</v>
      </c>
      <c r="B49" s="6" t="e">
        <f>$G$22+$H$22*$D19+$I$22*$D19^2+$J$22*$D19^3+($G$23+$H$23*$D19+$I$23*$D19^2+$J$23*$D19^3)*$C$9+($G$24+$H$24*$D19+$I$24*$D19^2+$J$24*$D19^3)*$D$9^2</f>
        <v>#VALUE!</v>
      </c>
      <c r="C49" s="7" t="e">
        <f>$G$22+$H$22*$D20+$I$22*$D20^2+$J$22*$D20^3+($G$23+$H$23*$D20+$I$23*$D20^2+$J$23*$D20^3)*$C$9+($G$24+$H$24*$D20+$I$24*$D20^2+$J$24*$D20^3)*$D$9^2</f>
        <v>#VALUE!</v>
      </c>
      <c r="D49" s="7" t="e">
        <f>$G$22+$H$22*$D21+$I$22*$D21^2+$J$22*$D21^3+($G$23+$H$23*$D21+$I$23*$D21^2+$J$23*$D21^3)*$C$9+($G$24+$H$24*$D21+$I$24*$D21^2+$J$24*$D21^3)*$D$9^2</f>
        <v>#VALUE!</v>
      </c>
      <c r="E49" s="6" t="e">
        <f>$G$26+$H$26*$D19+$I$26*$D19^2+$J$26*$D19^3+($G$27+$H$27*$D19+$I$27*$D19^2+$J$27*$D19^3)*$D$9+($G$28+$H$28*$D19+$I$28*$D19^2+$J$28*$D19^3)*$D$9^2</f>
        <v>#VALUE!</v>
      </c>
      <c r="F49" s="7" t="e">
        <f>$G$26+$H$26*$D20+$I$26*$D20^2+$J$26*$D20^3+($G$27+$H$27*$D20+$I$27*$D20^2+$J$27*$D20^3)*$D$9+($G$28+$H$28*$D20+$I$28*$D20^2+$J$28*$D20^3)*$D$9^2</f>
        <v>#VALUE!</v>
      </c>
      <c r="G49" s="7" t="e">
        <f>$G$26+$H$26*$D21+$I$26*$D21^2+$J$26*$D21^3+($G$27+$H$27*$D21+$I$27*$D21^2+$J$27*$D21^3)*$D$9+($G$28+$H$28*$D21+$I$28*$D21^2+$J$28*$D21^3)*$D$9^2</f>
        <v>#VALUE!</v>
      </c>
      <c r="H49" s="6" t="e">
        <f>$G$30+$H$30*$D19+$I$30*$D19^2+$J$30*$D19^3+($G$31+$H$31*$D19+$I$31*$D19^2+$J$31*$D19^3)*$D$9+($G$32+$H$32*$D19+$I$32*$D19^2+$J$32*$D19^3)*$D$9^2</f>
        <v>#VALUE!</v>
      </c>
      <c r="I49" s="7" t="e">
        <f>$G$30+$H$30*$D20+$I$30*$D20^2+$J$30*$D20^3+($G$31+$H$31*$D20+$I$31*$D20^2+$J$31*$D20^3)*$D$9+($G$32+$H$32*$D20+$I$32*$D20^2+$J$32*$D20^3)*$D$9^2</f>
        <v>#VALUE!</v>
      </c>
      <c r="J49" s="8" t="e">
        <f>$G$30+$H$30*$D21+$I$30*$D21^2+$J$30*$D21^3+($G$31+$H$31*$D21+$I$31*$D21^2+$J$31*$D21^3)*$D$9+($G$32+$H$32*$D21+$I$32*$D21^2+$J$32*$D21^3)*$D$9^2</f>
        <v>#VALUE!</v>
      </c>
    </row>
    <row r="50" spans="1:10" ht="26.25">
      <c r="A50" s="17" t="s">
        <v>19</v>
      </c>
      <c r="B50" s="9" t="e">
        <f>$G$22+$H$22*$D22+$I$22*$D22^2+$J$22*$D22^3+($G$23+$H$23*$D22+$I$23*$D22^2+$J$23*$D22^3)*$C$9+($G$24+$H$24*$D22+$I$24*$D22^2+$J$24*$D22^3)*$D$9^2</f>
        <v>#VALUE!</v>
      </c>
      <c r="C50" s="10" t="e">
        <f>$G$22+$H$22*$D23+$I$22*$D23^2+$J$22*$D23^3+($G$23+$H$23*$D23+$I$23*$D23^2+$J$23*$D23^3)*$C$9+($G$24+$H$24*$D23+$I$24*$D23^2+$J$24*$D23^3)*$D$9^2</f>
        <v>#VALUE!</v>
      </c>
      <c r="D50" s="10" t="e">
        <f>$G$22+$H$22*$D24+$I$22*$D24^2+$J$22*$D24^3+($G$23+$H$23*$D24+$I$23*$D24^2+$J$23*$D24^3)*$C$9+($G$24+$H$24*$D24+$I$24*$D24^2+$J$24*$D24^3)*$D$9^2</f>
        <v>#VALUE!</v>
      </c>
      <c r="E50" s="9" t="e">
        <f>$G$26+$H$26*$D22+$I$26*$D22^2+$J$26*$D22^3+($G$27+$H$27*$D22+$I$27*$D22^2+$J$27*$D22^3)*$D$9+($G$28+$H$28*$D22+$I$28*$D22^2+$J$28*$D22^3)*$D$9^2</f>
        <v>#VALUE!</v>
      </c>
      <c r="F50" s="10" t="e">
        <f>$G$26+$H$26*$D23+$I$26*$D23^2+$J$26*$D23^3+($G$27+$H$27*$D23+$I$27*$D23^2+$J$27*$D23^3)*$D$9+($G$28+$H$28*$D23+$I$28*$D23^2+$J$28*$D23^3)*$D$9^2</f>
        <v>#VALUE!</v>
      </c>
      <c r="G50" s="10" t="e">
        <f>$G$26+$H$26*$D24+$I$26*$D24^2+$J$26*$D24^3+($G$27+$H$27*$D24+$I$27*$D24^2+$J$27*$D24^3)*$D$9+($G$28+$H$28*$D24+$I$28*$D24^2+$J$28*$D24^3)*$D$9^2</f>
        <v>#VALUE!</v>
      </c>
      <c r="H50" s="9" t="e">
        <f>$G$30+$H$30*$D22+$I$30*$D22^2+$J$30*$D22^3+($G$31+$H$31*$D22+$I$31*$D22^2+$J$31*$D22^3)*$D$9+($G$32+$H$32*$D22+$I$32*$D22^2+$J$32*$D22^3)*$D$9^2</f>
        <v>#VALUE!</v>
      </c>
      <c r="I50" s="10" t="e">
        <f>$G$30+$H$30*$D23+$I$30*$D23^2+$J$30*$D23^3+($G$31+$H$31*$D23+$I$31*$D23^2+$J$31*$D23^3)*$D$9+($G$32+$H$32*$D23+$I$32*$D23^2+$J$32*$D23^3)*$D$9^2</f>
        <v>#VALUE!</v>
      </c>
      <c r="J50" s="11" t="e">
        <f>$G$30+$H$30*$D24+$I$30*$D24^2+$J$30*$D24^3+($G$31+$H$31*$D24+$I$31*$D24^2+$J$31*$D24^3)*$D$9+($G$32+$H$32*$D24+$I$32*$D24^2+$J$32*$D24^3)*$D$9^2</f>
        <v>#VALUE!</v>
      </c>
    </row>
    <row r="51" spans="1:10" ht="26.25">
      <c r="A51" s="18" t="s">
        <v>20</v>
      </c>
      <c r="B51" s="9" t="e">
        <f>$G$22+$H$22*$D25+$I$22*$D25^2+$J$22*$D25^3+($G$23+$H$23*$D25+$I$23*$D25^2+$J$23*$D25^3)*$C$9+($G$24+$H$24*$D25+$I$24*$D25^2+$J$24*$D25^3)*$D$9^2</f>
        <v>#VALUE!</v>
      </c>
      <c r="C51" s="10" t="e">
        <f>$G$22+$H$22*$D26+$I$22*$D26^2+$J$22*$D26^3+($G$23+$H$23*$D26+$I$23*$D26^2+$J$23*$D26^3)*$C$9+($G$24+$H$24*$D26+$I$24*$D26^2+$J$24*$D26^3)*$D$9^2</f>
        <v>#VALUE!</v>
      </c>
      <c r="D51" s="10" t="e">
        <f>$G$22+$H$22*$D27+$I$22*$D27^2+$J$22*$D27^3+($G$23+$H$23*$D27+$I$23*$D27^2+$J$23*$D27^3)*$C$9+($G$24+$H$24*$D27+$I$24*$D27^2+$J$24*$D27^3)*$D$9^2</f>
        <v>#VALUE!</v>
      </c>
      <c r="E51" s="9" t="e">
        <f>$G$26+$H$26*$D25+$I$26*$D25^2+$J$26*$D25^3+($G$27+$H$27*$D25+$I$27*$D25^2+$J$27*$D25^3)*$D$9+($G$28+$H$28*$D25+$I$28*$D25^2+$J$28*$D25^3)*$D$9^2</f>
        <v>#VALUE!</v>
      </c>
      <c r="F51" s="10" t="e">
        <f>$G$26+$H$26*$D26+$I$26*$D26^2+$J$26*$D26^3+($G$27+$H$27*$D26+$I$27*$D26^2+$J$27*$D26^3)*$D$9+($G$28+$H$28*$D26+$I$28*$D26^2+$J$28*$D26^3)*$D$9^2</f>
        <v>#VALUE!</v>
      </c>
      <c r="G51" s="10" t="e">
        <f>$G$26+$H$26*$D27+$I$26*$D27^2+$J$26*$D27^3+($G$27+$H$27*$D27+$I$27*$D27^2+$J$27*$D27^3)*$D$9+($G$28+$H$28*$D27+$I$28*$D27^2+$J$28*$D27^3)*$D$9^2</f>
        <v>#VALUE!</v>
      </c>
      <c r="H51" s="9" t="e">
        <f>$G$30+$H$30*$D25+$I$30*$D25^2+$J$30*$D25^3+($G$31+$H$31*$D25+$I$31*$D25^2+$J$31*$D25^3)*$D$9+($G$32+$H$32*$D25+$I$32*$D25^2+$J$32*$D25^3)*$D$9^2</f>
        <v>#VALUE!</v>
      </c>
      <c r="I51" s="10" t="e">
        <f>$G$30+$H$30*$D26+$I$30*$D26^2+$J$30*$D26^3+($G$31+$H$31*$D26+$I$31*$D26^2+$J$31*$D26^3)*$D$9+($G$32+$H$32*$D26+$I$32*$D26^2+$J$32*$D26^3)*$D$9^2</f>
        <v>#VALUE!</v>
      </c>
      <c r="J51" s="11" t="e">
        <f>$G$30+$H$30*$D27+$I$30*$D27^2+$J$30*$D27^3+($G$31+$H$31*$D27+$I$31*$D27^2+$J$31*$D27^3)*$D$9+($G$32+$H$32*$D27+$I$32*$D27^2+$J$32*$D27^3)*$D$9^2</f>
        <v>#VALUE!</v>
      </c>
    </row>
    <row r="52" spans="1:10" ht="26.25">
      <c r="A52" s="17" t="s">
        <v>21</v>
      </c>
      <c r="B52" s="9" t="e">
        <f>$G$22+$H$22*$D28+$I$22*$D28^2+$J$22*$D28^3+($G$23+$H$23*$D28+$I$23*$D28^2+$J$23*$D28^3)*$C$9+($G$24+$H$24*$D28+$I$24*$D28^2+$J$24*$D28^3)*$D$9^2</f>
        <v>#NUM!</v>
      </c>
      <c r="C52" s="10" t="e">
        <f>$G$22+$H$22*$D29+$I$22*$D29^2+$J$22*$D29^3+($G$23+$H$23*$D29+$I$23*$D29^2+$J$23*$D29^3)*$C$9+($G$24+$H$24*$D29+$I$24*$D29^2+$J$24*$D29^3)*$D$9^2</f>
        <v>#NUM!</v>
      </c>
      <c r="D52" s="10" t="e">
        <f>$G$22+$H$22*$D30+$I$22*$D30^2+$J$22*$D30^3+($G$23+$H$23*$D30+$I$23*$D30^2+$J$23*$D30^3)*$C$9+($G$24+$H$24*$D30+$I$24*$D30^2+$J$24*$D30^3)*$D$9^2</f>
        <v>#NUM!</v>
      </c>
      <c r="E52" s="9" t="e">
        <f>$G$26+$H$26*$D28+$I$26*$D28^2+$J$26*$D28^3+($G$27+$H$27*$D28+$I$27*$D28^2+$J$27*$D28^3)*$D$9+($G$28+$H$28*$D28+$I$28*$D28^2+$J$28*$D28^3)*$D$9^2</f>
        <v>#NUM!</v>
      </c>
      <c r="F52" s="10" t="e">
        <f>$G$26+$H$26*$D29+$I$26*$D29^2+$J$26*$D29^3+($G$27+$H$27*$D29+$I$27*$D29^2+$J$27*$D29^3)*$D$9+($G$28+$H$28*$D29+$I$28*$D29^2+$J$28*$D29^3)*$D$9^2</f>
        <v>#NUM!</v>
      </c>
      <c r="G52" s="10" t="e">
        <f>$G$26+$H$26*$D30+$I$26*$D30^2+$J$26*$D30^3+($G$27+$H$27*$D30+$I$27*$D30^2+$J$27*$D30^3)*$D$9+($G$28+$H$28*$D30+$I$28*$D30^2+$J$28*$D30^3)*$D$9^2</f>
        <v>#NUM!</v>
      </c>
      <c r="H52" s="9" t="e">
        <f>$G$30+$H$30*$D28+$I$30*$D28^2+$J$30*$D28^3+($G$31+$H$31*$D28+$I$31*$D28^2+$J$31*$D28^3)*$D$9+($G$32+$H$32*$D28+$I$32*$D28^2+$J$32*$D28^3)*$D$9^2</f>
        <v>#NUM!</v>
      </c>
      <c r="I52" s="10" t="e">
        <f>$G$30+$H$30*$D29+$I$30*$D29^2+$J$30*$D29^3+($G$31+$H$31*$D29+$I$31*$D29^2+$J$31*$D29^3)*$D$9+($G$32+$H$32*$D29+$I$32*$D29^2+$J$32*$D29^3)*$D$9^2</f>
        <v>#NUM!</v>
      </c>
      <c r="J52" s="11" t="e">
        <f>$G$30+$H$30*$D30+$I$30*$D30^2+$J$30*$D30^3+($G$31+$H$31*$D30+$I$31*$D30^2+$J$31*$D30^3)*$D$9+($G$32+$H$32*$D30+$I$32*$D30^2+$J$32*$D30^3)*$D$9^2</f>
        <v>#NUM!</v>
      </c>
    </row>
    <row r="53" spans="1:10" ht="27" thickBot="1">
      <c r="A53" s="19" t="s">
        <v>22</v>
      </c>
      <c r="B53" s="12" t="e">
        <f>$G$22+$H$22*$D31+$I$22*$D31^2+$J$22*$D31^3+($G$23+$H$23*$D31+$I$23*$D31^2+$J$23*$D31^3)*$C$9+($G$24+$H$24*$D31+$I$24*$D31^2+$J$24*$D31^3)*$D$9^2</f>
        <v>#VALUE!</v>
      </c>
      <c r="C53" s="13" t="e">
        <f>$G$22+$H$22*$D32+$I$22*$D32^2+$J$22*$D32^3+($G$23+$H$23*$D32+$I$23*$D32^2+$J$23*$D32^3)*$C$9+($G$24+$H$24*$D32+$I$24*$D32^2+$J$24*$D32^3)*$D$9^2</f>
        <v>#VALUE!</v>
      </c>
      <c r="D53" s="13" t="e">
        <f>$G$22+$H$22*$D33+$I$22*$D33^2+$J$22*$D33^3+($G$23+$H$23*$D33+$I$23*$D33^2+$J$23*$D33^3)*$C$9+($G$24+$H$24*$D33+$I$24*$D33^2+$J$24*$D33^3)*$D$9^2</f>
        <v>#VALUE!</v>
      </c>
      <c r="E53" s="12" t="e">
        <f>$G$26+$H$26*$D31+$I$26*$D31^2+$J$26*$D31^3+($G$27+$H$27*$D31+$I$27*$D31^2+$J$27*$D31^3)*$D$9+($G$28+$H$28*$D31+$I$28*$D31^2+$J$28*$D31^3)*$D$9^2</f>
        <v>#VALUE!</v>
      </c>
      <c r="F53" s="13" t="e">
        <f>$G$26+$H$26*$D32+$I$26*$D32^2+$J$26*$D32^3+($G$27+$H$27*$D32+$I$27*$D32^2+$J$27*$D32^3)*$D$9+($G$28+$H$28*$D32+$I$28*$D32^2+$J$28*$D32^3)*$D$9^2</f>
        <v>#VALUE!</v>
      </c>
      <c r="G53" s="13" t="e">
        <f>$G$26+$H$26*$D33+$I$26*$D33^2+$J$26*$D33^3+($G$27+$H$27*$D33+$I$27*$D33^2+$J$27*$D33^3)*$D$9+($G$28+$H$28*$D33+$I$28*$D33^2+$J$28*$D33^3)*$D$9^2</f>
        <v>#VALUE!</v>
      </c>
      <c r="H53" s="12" t="e">
        <f>$G$30+$H$30*$D31+$I$30*$D31^2+$J$30*$D31^3+($G$31+$H$31*$D31+$I$31*$D31^2+$J$31*$D31^3)*$D$9+($G$32+$H$32*$D31+$I$32*$D31^2+$J$32*$D31^3)*$D$9^2</f>
        <v>#VALUE!</v>
      </c>
      <c r="I53" s="13" t="e">
        <f>$G$30+$H$30*$D32+$I$30*$D32^2+$J$30*$D32^3+($G$31+$H$31*$D32+$I$31*$D32^2+$J$31*$D32^3)*$D$9+($G$32+$H$32*$D32+$I$32*$D32^2+$J$32*$D32^3)*$D$9^2</f>
        <v>#VALUE!</v>
      </c>
      <c r="J53" s="14" t="e">
        <f>$G$30+$H$30*$D33+$I$30*$D33^2+$J$30*$D33^3+($G$31+$H$31*$D33+$I$31*$D33^2+$J$31*$D33^3)*$D$9+($G$32+$H$32*$D33+$I$32*$D33^2+$J$32*$D33^3)*$D$9^2</f>
        <v>#VALUE!</v>
      </c>
    </row>
    <row r="54" spans="1:10" ht="27" thickBot="1">
      <c r="A54" s="26"/>
      <c r="B54" s="33" t="s">
        <v>34</v>
      </c>
      <c r="C54" s="36"/>
      <c r="D54" s="36"/>
      <c r="E54" s="36"/>
      <c r="F54" s="36"/>
      <c r="G54" s="36"/>
      <c r="H54" s="36"/>
      <c r="I54" s="36"/>
      <c r="J54" s="46"/>
    </row>
    <row r="55" spans="1:10" ht="26.25">
      <c r="A55" s="16" t="s">
        <v>18</v>
      </c>
      <c r="B55" s="37" t="e">
        <f>$G$22+$H$22*$E19+$I$22*$E19^2+$J$22*$E19^3+($G$23+$H$23*$E19+$I$23*$E19^2+$J$23*$E19^3)*$E$9+($G$24+$H$24*$E19+$I$24*$E19^2+$J$24*$E19^3)*$E$9^2</f>
        <v>#VALUE!</v>
      </c>
      <c r="C55" s="39" t="e">
        <f>$G$22+$H$22*$E20+$I$22*$E20^2+$J$22*$E20^3+($G$23+$H$23*$E20+$I$23*$E20^2+$J$23*$E20^3)*$E$9+($G$24+$H$24*$E20+$I$24*$E20^2+$J$24*$E20^3)*$E$9^2</f>
        <v>#VALUE!</v>
      </c>
      <c r="D55" s="39" t="e">
        <f>$G$22+$H$22*$E21+$I$22*$E21^2+$J$22*$E21^3+($G$23+$H$23*$E21+$I$23*$E21^2+$J$23*$E21^3)*$E$9+($G$24+$H$24*$E21+$I$24*$E21^2+$J$24*$E21^3)*$E$9^2</f>
        <v>#VALUE!</v>
      </c>
      <c r="E55" s="37" t="e">
        <f>$G$26+$H$26*$E19+$I$26*$E19^2+$J$26*$E19^3+($G$27+$H$27*$E19+$I$27*$E19^2+$J$27*$E19^3)*$E$9+($G$28+$H$28*$E19+$I$28*$E19^2+$J$28*$E19^3)*$E$9^2</f>
        <v>#VALUE!</v>
      </c>
      <c r="F55" s="39" t="e">
        <f>$G$26+$H$26*$E20+$I$26*$E20^2+$J$26*$E20^3+($G$27+$H$27*$E20+$I$27*$E20^2+$J$27*$E20^3)*$E$9+($G$28+$H$28*$E20+$I$28*$E20^2+$J$28*$E20^3)*$E$9^2</f>
        <v>#VALUE!</v>
      </c>
      <c r="G55" s="39" t="e">
        <f>$G$26+$H$26*$E21+$I$26*$E21^2+$J$26*$E21^3+($G$27+$H$27*$E21+$I$27*$E21^2+$J$27*$E21^3)*$E$9+($G$28+$H$28*$E21+$I$28*$E21^2+$J$28*$E21^3)*$E$9^2</f>
        <v>#VALUE!</v>
      </c>
      <c r="H55" s="37" t="e">
        <f>$G$30+$H$30*$E19+$I$30*$E19^2+$J$30*$E19^3+($G$31+$H$31*$E19+$I$31*$E19^2+$J$31*$E19^3)*$E$9+($G$32+$H$32*$E19+$I$32*$E19^2+$J$32*$E19^3)*$E$9^2</f>
        <v>#VALUE!</v>
      </c>
      <c r="I55" s="39" t="e">
        <f>$G$30+$H$30*$E20+$I$30*$E20^2+$J$30*$E20^3+($G$31+$H$31*$E20+$I$31*$E20^2+$J$31*$E20^3)*$E$9+($G$32+$H$32*$E20+$I$32*$E20^2+$J$32*$E20^3)*$E$9^2</f>
        <v>#VALUE!</v>
      </c>
      <c r="J55" s="40" t="e">
        <f>$G$30+$H$30*$E21+$I$30*$E21^2+$J$30*$E21^3+($G$31+$H$31*$E21+$I$31*$E21^2+$J$31*$E21^3)*$E$9+($G$32+$H$32*$E21+$I$32*$E21^2+$J$32*$E21^3)*$E$9^2</f>
        <v>#VALUE!</v>
      </c>
    </row>
    <row r="56" spans="1:10" ht="26.25">
      <c r="A56" s="17" t="s">
        <v>19</v>
      </c>
      <c r="B56" s="41" t="e">
        <f>$G$22+$H$22*$E22+$I$22*$E22^2+$J$22*$E22^3+($G$23+$H$23*$E22+$I$23*$E22^2+$J$23*$E22^3)*$E$9+($G$24+$H$24*$E22+$I$24*$E22^2+$J$24*$E22^3)*$E$9^2</f>
        <v>#VALUE!</v>
      </c>
      <c r="C56" s="38" t="e">
        <f>$G$22+$H$22*$E23+$I$22*$E23^2+$J$22*$E23^3+($G$23+$H$23*$E23+$I$23*$E23^2+$J$23*$E23^3)*$E$9+($G$24+$H$24*$E23+$I$24*$E23^2+$J$24*$E23^3)*$E$9^2</f>
        <v>#VALUE!</v>
      </c>
      <c r="D56" s="38" t="e">
        <f>$G$22+$H$22*$E24+$I$22*$E24^2+$J$22*$E24^3+($G$23+$H$23*$E24+$I$23*$E24^2+$J$23*$E24)*$E$9+($G$24+$H$24*$E24+$I$24*$E24^2+$J$24*$E24^3)*$E$9^2</f>
        <v>#VALUE!</v>
      </c>
      <c r="E56" s="41" t="e">
        <f>$G$26+$H$26*$E22+$I$26*$E22^2+$J$26*$E22^3+($G$27+$H$27*$E22+$I$27*$E22^2+$J$27*$E22^3)*$E$9+($G$28+$H$28*$E22+$I$28*$E22^2+$J$28*$E22^3)*$E$9^2</f>
        <v>#VALUE!</v>
      </c>
      <c r="F56" s="38" t="e">
        <f>$G$26+$H$26*$E23+$I$26*$E23^2+$J$26*$E23^3+($G$27+$H$27*$E23+$I$27*$E23^2+$J$27*$E23^3)*$E$9+($G$28+$H$28*$E23+$I$28*$E23^2+$J$28*$E23^3)*$E$9^2</f>
        <v>#VALUE!</v>
      </c>
      <c r="G56" s="38" t="e">
        <f>$G$26+$H$26*$E24+$I$26*$E24^2+$J$26*$E24^3+($G$27+$H$27*$E24+$I$27*$E24^2+$J$27*$E24^3)*$E$9+($G$28+$H$28*$E24+$I$28*$E24^2+$J$28*$E24^3)*$E$9^2</f>
        <v>#VALUE!</v>
      </c>
      <c r="H56" s="41" t="e">
        <f>$G$30+$H$30*$E22+$I$30*$E22^2+$J$30*$E22^3+($G$31+$H$31*$E22+$I$31*$E22^2+$J$31*$E22^3)*$E$9+($G$32+$H$32*$E22+$I$32*$E22^2+$J$32*$E22^3)*$E$9^2</f>
        <v>#VALUE!</v>
      </c>
      <c r="I56" s="38" t="e">
        <f>$G$30+$H$30*$E23+$I$30*$E23^2+$J$30*$E23^3+($G$31+$H$31*$E23+$I$31*$E23^2+$J$31*$E23^3)*$E$9+($G$32+$H$32*$E23+$I$32*$E23^2+$J$32*$E23^3)*$E$9^2</f>
        <v>#VALUE!</v>
      </c>
      <c r="J56" s="42" t="e">
        <f>$G$30+$H$30*$E24+$I$30*$E24^2+$J$30*$E24^3+($G$31+$H$31*$E24+$I$31*$E24^2+$J$31*$E24^3)*$E$9+($G$32+$H$32*$E24+$I$32*$E24^2+$J$32*$E24^3)*$E$9^2</f>
        <v>#VALUE!</v>
      </c>
    </row>
    <row r="57" spans="1:10" ht="26.25">
      <c r="A57" s="18" t="s">
        <v>20</v>
      </c>
      <c r="B57" s="41" t="e">
        <f>$G$22+$H$22*$E25+$I$22*$E25^2+$J$22*$E25^3+($G$23+$H$23*$E25+$I$23*$E25^2+$J$23*$E25^3)*$E$9+($G$24+$H$24*$E25+$I$24*$E25^2+$J$24*$E25^3)*$E$9^2</f>
        <v>#NUM!</v>
      </c>
      <c r="C57" s="38" t="e">
        <f>$G$22+$H$22*$E26+$I$22*$E26^2+$J$22*$E26^3+($G$23+$H$23*$E26+I$23*$E26^2+$J$23*$E26^3)*$E$9+($G$24+$H$24*$E26+$I$24*$E26^2+$J$24*$E26^3)*$E$9^2</f>
        <v>#NUM!</v>
      </c>
      <c r="D57" s="38" t="e">
        <f>$G$22+$H$22*$E27+$I$22*$E27^2+$J$22*$E27^3+($G$23+$H$23*$E27+J$23*$E27^2+$J$23*$E27^3)*$E$9+($G$24+$H$24*$E27+$I$24*$E27^2+$J$24*$E27^3)*$E$9^2</f>
        <v>#NUM!</v>
      </c>
      <c r="E57" s="41" t="e">
        <f>$G$26+$H$26*$E25+$I$26*$E25^2+$J$26*$E25^3+($G$27+$H$27*$E25+$I$27*$E25^2+$J$27*$E25^3)*$E$9+($G$28+$H$28*$E25+$I$28*$E25^2+$J$28*$E25^3)*$E$9^2</f>
        <v>#NUM!</v>
      </c>
      <c r="F57" s="38" t="e">
        <f>$G$26+$H$26*$E26+$I$26*$E26^2+$J$26*$E26^3+($G$27+$H$27*$E26+$I$27*$E26^2+$J$27*$E26^3)*$E$9+($G$28+$H$28*$E26+$I$28*$E26^2+$J$28*$E26^3)*$E$9^2</f>
        <v>#NUM!</v>
      </c>
      <c r="G57" s="38" t="e">
        <f>$G$26+$H$26*$E27+$I$26*$E27^2+$J$26*$E27^3+($G$27+$H$27*$E27+$I$27*$E27^2+$J$27*$E27^3)*$E$9+($G$28+$H$28*$E27+$I$28*$E27^2+$J$28*$E27^3)*$E$9^2</f>
        <v>#NUM!</v>
      </c>
      <c r="H57" s="41" t="e">
        <f>$G$30+$H$30*$E25+$I$30*$E25^2+$J$30*$E25^3+($G$31+$H$31*$E25+$I$31*$E25^2+$J$31*$E25^3)*$E$9+($G$32+$H$32*$E25+$I$32*$E25^2+$J$32*$E25^3)*$E$9^2</f>
        <v>#NUM!</v>
      </c>
      <c r="I57" s="38" t="e">
        <f>$G$30+$H$30*$E26+$I$30*$E26^2+$J$30*$E26^3+($G$31+$H$31*$E26+$I$31*$E26^2+$J$31*$E26^3)*$E$9+($G$32+$H$32*$E26+$I$32*$E26^2+$J$32*$E26^3)*$E$9^2</f>
        <v>#NUM!</v>
      </c>
      <c r="J57" s="42" t="e">
        <f>$G$30+$H$30*$E27+$I$30*$E27^2+$J$30*$E27^3+($G$31+$H$31*$E27+$I$31*$E27^2+$J$31*$E27^3)*$E$9+($G$32+$H$32*$E27+$I$32*$E27^2+$J$32*$E27^3)*$E$9^2</f>
        <v>#NUM!</v>
      </c>
    </row>
    <row r="58" spans="1:10" ht="26.25">
      <c r="A58" s="17" t="s">
        <v>21</v>
      </c>
      <c r="B58" s="41" t="e">
        <f>$G$22+$H$22*$E28+$I$22*$E28^2+$J$22*$E28^3+($G$23+$H$23*$E28+$I$23*$E28^2+$J$23*$E28^3)*$E$9+($G$24+$H$24*$E28+$I$24*$E28^2+$J$24*$E28^3)*$E$9^2</f>
        <v>#VALUE!</v>
      </c>
      <c r="C58" s="38" t="e">
        <f>$G$22+$H$22*$E29+$I$22*$E29^2+$J$22*$E29^3+($G$23+$H$23*$E29+$I$23*$E29^2+$J$23*$E29^3)*$E$9+($G$24+$H$24*$E29+$I$24*$E29^2+$J$24*$E29^3)*$E$9^2</f>
        <v>#VALUE!</v>
      </c>
      <c r="D58" s="38" t="e">
        <f>$G$22+$H$22*$E30+$I$22*$E30^2+$J$22*$E30^3+($G$23+$H$23*$E30+$I$23*$E30^2+$J$23*$E30^3)*$E$9+($G$24+$H$24*$E30+$I$24*$E30^2+$J$24*$E30^3)*$E$9^2</f>
        <v>#VALUE!</v>
      </c>
      <c r="E58" s="41" t="e">
        <f>$G$26+$H$26*$E28+$I$26*$E28^2+$J$26*$E28^3+($G$27+$H$27*$E28+$I$27*$E28^2+$J$27*$E28^3)*$E$9+($G$28+$H$28*$E28+$I$28*$E28^2+$J$28*$E28^3)*$E$9^2</f>
        <v>#VALUE!</v>
      </c>
      <c r="F58" s="38" t="e">
        <f>$G$26+$H$26*$E29+$I$26*$E29^2+$J$26*$E29^3+($G$27+$H$27*$E29+$I$27*$E29^2+$J$27*$E29^3)*$E$9+($G$28+$H$28*$E29+$I$28*$E29^2+$J$28*$E29^3)*$E$9^2</f>
        <v>#VALUE!</v>
      </c>
      <c r="G58" s="38" t="e">
        <f>$G$26+$H$26*$E30+$I$26*$E30^2+$J$26*$E30^3+($G$27+$H$27*$E30+$I$27*$E30^2+$J$27*$E30^3)*$E$9+($G$28+$H$28*$E30+$I$28*$E30^2+$J$28*$E30^3)*$E$9^2</f>
        <v>#VALUE!</v>
      </c>
      <c r="H58" s="41" t="e">
        <f>$G$30+$H$30*$E28+$I$30*$E28^2+$J$30*$E28^3+($G$31+$H$31*$E28+$I$31*$E28^2+$J$31*$E28^3)*$E$9+($G$32+$H$32*$E28+$I$32*$E28^2+$J$32*$E28^3)*$E$9^2</f>
        <v>#VALUE!</v>
      </c>
      <c r="I58" s="38" t="e">
        <f>$G$30+$H$30*$E29+$I$30*$E29^2+$J$30*$E29^3+($G$31+$H$31*$E29+$I$31*$E29^2+$J$31*$E29^3)*$E$9+($G$32+$H$32*$E29+$I$32*$E29^2+$J$32*$E29^3)*$E$9^2</f>
        <v>#VALUE!</v>
      </c>
      <c r="J58" s="42" t="e">
        <f>$G$30+$H$30*$E30+$I$30*$E30^2+$J$30*$E30^3+($G$31+$H$31*$E30+$I$31*$E30^2+$J$31*$E30^3)*$E$9+($G$32+$H$32*$E30+$I$32*$E30^2+$J$32*$E30^3)*$E$9^2</f>
        <v>#VALUE!</v>
      </c>
    </row>
    <row r="59" spans="1:10" ht="27" thickBot="1">
      <c r="A59" s="19" t="s">
        <v>22</v>
      </c>
      <c r="B59" s="43" t="e">
        <f>$G$22+$H$22*$E31+$I$22*$E31^2+$J$22*$E31^3+($G$23+$H$23*$E31+$I$23*$E31^2+$J$23*$E31^3)*$E$9+($G$24+$H$24*$E31+$I$24*$E31^2+$J$24*$E31^3)*$E$9^2</f>
        <v>#VALUE!</v>
      </c>
      <c r="C59" s="44" t="e">
        <f>$G$22+$H$22*$E32+$I$22*$E32^2+$J$22*$E32^3+($G$23+$H$23*$E32+$I$23*$E32^2+$J$23*$E32^3)*$E$9+($G$24+$H$24*$E32+$I$24*$E32^2+$J$24*$E32^3)*$E$9^2</f>
        <v>#VALUE!</v>
      </c>
      <c r="D59" s="44" t="e">
        <f>$G$22+$H$22*$E33+$I$22*$E33^2+$J$22*$E33^3+($G$23+$H$23*$E33+$I$23*$E33^2+$J$23*$E33^3)*$E$9+($G$24+$H$24*$E33+$I$24*$E33^2+$J$24*$E33^3)*$E$9^2</f>
        <v>#VALUE!</v>
      </c>
      <c r="E59" s="43" t="e">
        <f>$G$26+$H$26*$E31+$I$26*$E31^2+$J$26*$E31^3+($G$27+$H$27*$E31+$I$27*$E31^2+$J$27*$E31^3)*$E$9+($G$28+$H$28*$E31+$I$28*$E31^2+$J$28*$E31^3)*$E$9^2</f>
        <v>#VALUE!</v>
      </c>
      <c r="F59" s="44" t="e">
        <f>$G$26+$H$26*$E32+$I$26*$E32^2+$J$26*$E32^3+($G$27+$H$27*$E32+$I$27*$E32^2+$J$27*$E32^3)*$E$9+($G$28+$H$28*$E32+$I$28*$E32^2+$J$28*$E32^3)*$E$9^2</f>
        <v>#VALUE!</v>
      </c>
      <c r="G59" s="44" t="e">
        <f>$G$26+$H$26*$E33+$I$26*$E33^2+$J$26*$E33^3+($G$27+$H$27*$E33+$I$27*$E33^2+$J$27*$E33^3)*$E$9+($G$28+$H$28*$E33+$I$28*$E33^2+$J$28*$E33^3)*$E$9^2</f>
        <v>#VALUE!</v>
      </c>
      <c r="H59" s="43" t="e">
        <f>$G$30+$H$30*$E31+$I$30*$E31^2+$J$30*$E31^3+($G$31+$H$31*$E31+$I$31*$E31^2+$J$31*$E31^3)*$E$9+($G$32+$H$32*$E31+$I$32*$E31^2+$J$32*$E31^3)*$E$9^2</f>
        <v>#VALUE!</v>
      </c>
      <c r="I59" s="44" t="e">
        <f>$G$30+$H$30*$E32+$I$30*$E32^2+$J$30*$E32^3+($G$31+$H$31*$E32+$I$31*$E32^2+$J$31*$E32^3)*$E$9+($G$32+$H$32*$E32+$I$32*$E32^2+$J$32*$E32^3)*$E$9^2</f>
        <v>#VALUE!</v>
      </c>
      <c r="J59" s="45" t="e">
        <f>$G$30+$H$30*$E33+$I$30*$E33^2+$J$30*$E33^3+($G$31+$H$31*$E33+$I$31*$E33^2+$J$31*$E33^3)*$E$9+($G$32+$H$32*$E33+$I$32*$E33^2+$J$32*$E33^3)*$E$9^2</f>
        <v>#VALUE!</v>
      </c>
    </row>
    <row r="60" spans="1:10" ht="27" thickBot="1">
      <c r="A60" s="26"/>
      <c r="B60" s="33" t="s">
        <v>35</v>
      </c>
      <c r="C60" s="36"/>
      <c r="D60" s="36"/>
      <c r="E60" s="36"/>
      <c r="F60" s="36"/>
      <c r="G60" s="36"/>
      <c r="H60" s="36"/>
      <c r="I60" s="36"/>
      <c r="J60" s="46"/>
    </row>
    <row r="61" spans="1:10" ht="26.25">
      <c r="A61" s="16" t="s">
        <v>18</v>
      </c>
      <c r="B61" s="6" t="e">
        <f>$G$22+$H$22*$F19+$I$22*$F19^2+$J$22*$F19^3+($G$23+$H$23*$F19+$I$23*$F19^2+$J$23*$F19^3)*$F$9+($G$24+$H$24*$F19+$I$24*$F19^2+$J$24*$F19^3)*$F$9^2</f>
        <v>#VALUE!</v>
      </c>
      <c r="C61" s="7" t="e">
        <f>$G$22+$H$22*$F20+$I$22*$F20^2+$J$22*$F20^3+($G$23+$H$23*$F20+$I$23*$F20^2+$J$23*$F20^3)*$F$9+($G$24+$H$24*$F20+$I$24*$F20^2+$J$24*$F20^3)*$F$9^2</f>
        <v>#VALUE!</v>
      </c>
      <c r="D61" s="7" t="e">
        <f>$G$22+$H$22*$F21+$I$22*$F21^2+$J$22*$F21^3+($G$23+$H$23*$F21+$I$23*$F21^2+$J$23*$F21^3)*$F$9+($G$24+$H$24*$F21+$I$24*$F21^2+$J$24*$F21^3)*$F$9^2</f>
        <v>#VALUE!</v>
      </c>
      <c r="E61" s="6" t="e">
        <f>$G$26+$H$26*$F19+$I$26*$F19^2+$J$26*$F19^3+($G$27+$H$27*$F19+$I$27*$F19^2+$J$27*$F19^3)*$F$9+($G$28+$H$28*$F19+$I$28*$F19^2+$J$28*$F19^3)*$F$9^2</f>
        <v>#VALUE!</v>
      </c>
      <c r="F61" s="7" t="e">
        <f>$G$26+$H$26*$F20+$I$26*$F20^2+$J$26*$F20^3+($G$27+$H$27*$F20+$I$27*$F20^2+$J$27*$F20^3)*$F$9+($G$28+$H$28*$F20+$I$28*$F20^2+$J$28*$F20^3)*$F$9^2</f>
        <v>#VALUE!</v>
      </c>
      <c r="G61" s="7" t="e">
        <f>$G$26+$H$26*$F21+$I$26*$F21^2+$J$26*$F21^3+($G$27+$H$27*$F21+$I$27*$F21^2+$J$27*$F21^3)*$F$9+($G$28+$H$28*$F21+$I$28*$F21^2+$J$28*$F21^3)*$F$9^2</f>
        <v>#VALUE!</v>
      </c>
      <c r="H61" s="6" t="e">
        <f>$G$30+$H$30*$F19+$I$30*$F19^2+$J$30*$F19^3+($G$31+$H$31*$F19+$I$31*$F19^2+$J$31*$F19^3)*$F$9+($G$32+$H$32*$F19+$I$32*$F19^2+$J$32*$F19^3)*$F$9^2</f>
        <v>#VALUE!</v>
      </c>
      <c r="I61" s="7" t="e">
        <f>$G$30+$H$30*$F20+$I$30*$F20^2+$J$30*$F20^3+($G$31+$H$31*$F20+$I$31*$F20^2+$J$31*$F20^3)*$F$9+($G$32+$H$32*$F20+$I$32*$F20^2+$J$32*$F20^3)*$F$9^2</f>
        <v>#VALUE!</v>
      </c>
      <c r="J61" s="8" t="e">
        <f>$G$30+$H$30*$F21+$I$30*$F21^2+$J$30*$F21^3+($G$31+$H$31*$F21+$I$31*$F21^2+$J$31*$F21^3)*$F$9+($G$32+$H$32*$F21+$I$32*$F21^2+$J$32*$F21^3)*$F$9^2</f>
        <v>#VALUE!</v>
      </c>
    </row>
    <row r="62" spans="1:10" ht="26.25">
      <c r="A62" s="17" t="s">
        <v>19</v>
      </c>
      <c r="B62" s="9" t="e">
        <f>$G$22+$H$22*$F22+$I$22*$F22^2+$J$22*$F22^3+($G$23+$H$23*$F22+$I$23*$F22^2+$J$23*$F22^3)*$F$9+($G$24+$H$24*$F22+$I$24*$F22^2+$J$24*$F22^3)*$F$9^2</f>
        <v>#VALUE!</v>
      </c>
      <c r="C62" s="10" t="e">
        <f>$G$22+$H$22*$F23+$I$22*$F23^2+$J$22*$F23^3+($G$23+$H$23*$F23+$I$23*$F23^2+$J$23*$F23^3)*$F$9+($G$24+$H$24*$F23+$I$24*$F23^2+$J$24*$F23^3)*$F$9^2</f>
        <v>#VALUE!</v>
      </c>
      <c r="D62" s="10" t="e">
        <f>$G$22+$H$22*$F24+$I$22*$F24^2+$J$22*$F24^3+($G$23+$H$23*$F24+$I$23*$F24^2+$J$23*$F24^3)*$F$9+($G$24+$H$24*$F24+$I$24*$F24^2+$J$24*$F24^3)*$F$9^2</f>
        <v>#VALUE!</v>
      </c>
      <c r="E62" s="9" t="e">
        <f>$G$26+$H$26*$F22+$I$26*$F22^2+$J$26*$F22^3+($G$27+$H$27*$F22+$I$27*$F22^2+$J$27*$F22^3)*$F$9+($G$28+$H$28*$F22+$I$28*$F22^2+$J$28*$F22^3)*$F$9^2</f>
        <v>#VALUE!</v>
      </c>
      <c r="F62" s="10" t="e">
        <f>$G$26+$H$26*$F23+$I$26*$F23^2+$J$26*$F23^3+($G$27+$H$27*$F23+$I$27*$F23^2+$J$27*$F23^3)*$F$9+($G$28+$H$28*$F23+$I$28*$F23^2+$J$28*$F23^3)*$F$9^2</f>
        <v>#VALUE!</v>
      </c>
      <c r="G62" s="10" t="e">
        <f>$G$26+$H$26*$F24+$I$26*$F24^2+$J$26*$F24^3+($G$27+$H$27*$F24+$I$27*$F24^2+$J$27*$F24^3)*$F$9+($G$28+$H$28*$F24+$I$28*$F24^2+$J$28*$F24^3)*$F$9^2</f>
        <v>#VALUE!</v>
      </c>
      <c r="H62" s="9" t="e">
        <f>$G$30+$H$30*$F22+$I$30*$F22^2+$J$30*$F22^3+($G$31+$H$31*$F22+$I$31*$F22^2+$J$31*$F22^3)*$F$9+($G$32+$H$32*$F22+$I$32*$F22^2+$J$32*$F22^3)*$F$9^2</f>
        <v>#VALUE!</v>
      </c>
      <c r="I62" s="10" t="e">
        <f>$G$30+$H$30*$F23+$I$30*$F23^2+$J$30*$F23^3+($G$31+$H$31*$F23+$I$31*$F23^2+$J$31*$F23^3)*$F$9+($G$32+$H$32*$F23+$I$32*$F23^2+$J$32*$F23^3)*$F$9^2</f>
        <v>#VALUE!</v>
      </c>
      <c r="J62" s="11" t="e">
        <f>$G$30+$H$30*$F24+$I$30*$F24^2+$J$30*$F24^3+($G$31+$H$31*$F24+$I$31*$F24^2+$J$31*$F24^3)*$F$9+($G$32+$H$32*$F24+$I$32*$F24^2+$J$32*$F24^3)*$F$9^2</f>
        <v>#VALUE!</v>
      </c>
    </row>
    <row r="63" spans="1:10" ht="26.25">
      <c r="A63" s="18" t="s">
        <v>20</v>
      </c>
      <c r="B63" s="9" t="e">
        <f>$G$22+$H$22*$F25+$I$22*$F25^2+$J$22*$F25^3+($G$23+$H$23*$F25+$I$23*$F25^2+$J$23*$F25^3)*$F$9+($G$24+$H$24*$F25+$I$24*$F25^2+$J$24*$F25^3)*$F$9^2</f>
        <v>#VALUE!</v>
      </c>
      <c r="C63" s="10" t="e">
        <f>$G$22+$H$22*$F26+$I$22*$F26^2+$J$22*$F26^3+($G$23+$H$23*$F26+$I$23*$F26^2+$J$23*$F26^3)*$F$9+($G$24+$H$24*$F26+$I$24*$F26^2+$J$24*$F26^3)*$F$9^2</f>
        <v>#VALUE!</v>
      </c>
      <c r="D63" s="10" t="e">
        <f>$G$22+$H$22*$F27+$I$22*$F27^2+$J$22*$F27^3+($G$23+$H$23*$F27+$I$23*$F27^2+$J$23*$F27^3)*$F$9+($G$24+$H$24*$F27+$I$24*$F27^2+$J$24*$F27^3)*$F$9^2</f>
        <v>#VALUE!</v>
      </c>
      <c r="E63" s="9" t="e">
        <f>$G$26+$H$26*$F25+$I$26*$F25^2+$J$26*$F25^3+($G$27+$H$27*$F25+$I$27*$F25^2+$J$27*$F25^3)*$F$9+($G$28+$H$28*$F25+$I$28*$F25^2+$J$28*$F25^3)*$F$9^2</f>
        <v>#VALUE!</v>
      </c>
      <c r="F63" s="10" t="e">
        <f>$G$26+$H$26*$F26+$I$26*$F26^2+$J$26*$F26^3+($G$27+$H$27*$F26+$I$27*$F26^2+$J$27*$F26^3)*$F$9+($G$28+$H$28*$F26+$I$28*$F26^2+$J$28*$F26^3)*$F$9^2</f>
        <v>#VALUE!</v>
      </c>
      <c r="G63" s="10" t="e">
        <f>$G$26+$H$26*$F27+$I$26*$F27^2+$J$26*$F27^3+($G$27+$H$27*$F27+$I$27*$F27^2+$J$27*$F27^3)*$F$9+($G$28+$H$28*$F27+$I$28*$F27^2+$J$28*$F27^3)*$F$9^2</f>
        <v>#VALUE!</v>
      </c>
      <c r="H63" s="9" t="e">
        <f>$G$30+$H$30*$F25+$I$30*$F25^2+$J$30*$F25^3+($G$31+$H$31*$F25+$I$31*$F25^2+$J$31*$F25^3)*$F$9+($G$32+$H$32*$F25+$I$32*$F25^2+$J$32*$F25^3)*$F$9^2</f>
        <v>#VALUE!</v>
      </c>
      <c r="I63" s="10" t="e">
        <f>$G$30+$H$30*$F26+$I$30*$F26^2+$J$30*$F26^3+($G$31+$H$31*$F26+$I$31*$F26^2+$J$31*$F26^3)*$F$9+($G$32+$H$32*$F26+$I$32*$F26^2+$J$32*$F26^3)*$F$9^2</f>
        <v>#VALUE!</v>
      </c>
      <c r="J63" s="11" t="e">
        <f>$G$30+$H$30*$F27+$I$30*$F27^2+$J$30*$F27^3+($G$31+$H$31*$F27+$I$31*$F27^2+$J$31*$F27^3)*$F$9+($G$32+$H$32*$F27+$I$32*$F27^2+$J$32*$F27^3)*$F$9^2</f>
        <v>#VALUE!</v>
      </c>
    </row>
    <row r="64" spans="1:10" ht="26.25">
      <c r="A64" s="17" t="s">
        <v>21</v>
      </c>
      <c r="B64" s="9" t="e">
        <f>$G$22+$H$22*$F28+$I$22*$F28^2+$J$22*$F28^3+($G$23+$H$23*$F28+$I$23*$F28^2+$J$23*$F28^3)*$F$9+($G$24+$H$24*$F28+$I$24*$F28^2+$J$24*$F28^3)*$F$9^2</f>
        <v>#VALUE!</v>
      </c>
      <c r="C64" s="10" t="e">
        <f>$G$22+$H$22*$F29+$I$22*$F29^2+$J$22*$F29^3+($G$23+$H$23*$F29+$I$23*$F29^2+$J$23*$F29^3)*$F$9+($G$24+$H$24*$F29+$I$24*$F29^2+$J$24*$F29^3)*$F$9^2</f>
        <v>#VALUE!</v>
      </c>
      <c r="D64" s="10" t="e">
        <f>$G$22+$H$22*$F30+$I$22*$F30^2+$J$22*$F30^3+($G$23+$H$23*$F30+$I$23*$F30^2+$J$23*$F30^3)*$F$9+($G$24+$H$24*$F30+$I$24*$F30^2+$J$24*$F30^3)*$F$9^2</f>
        <v>#VALUE!</v>
      </c>
      <c r="E64" s="9" t="e">
        <f>$G$26+$H$26*$F28+$I$26*$F28^2+$J$26*$F28^3+($G$27+$H$27*$F28+$I$27*$F28^2+$J$27*$F28^3)*$F$9+($G$28+$H$28*$F28+$I$28*$F28^2+$J$28*$F28^3)*$F$9^2</f>
        <v>#VALUE!</v>
      </c>
      <c r="F64" s="10" t="e">
        <f>$G$26+$H$26*$F29+$I$26*$F29^2+$J$26*$F29^3+($G$27+$H$27*$F29+$I$27*$F29^2+$J$27*$F29^3)*$F$9+($G$28+$H$28*$F29+$I$28*$F29^2+$J$28*$F29^3)*$F$9^2</f>
        <v>#VALUE!</v>
      </c>
      <c r="G64" s="10" t="e">
        <f>$G$26+$H$26*$F30+$I$26*$F30^2+$J$26*$F30^3+($G$27+$H$27*$F30+$I$27*$F30^2+$J$27*$F30^3)*$F$9+($G$28+$H$28*$F30+$I$28*$F30^2+$J$28*$F30^3)*$F$9^2</f>
        <v>#VALUE!</v>
      </c>
      <c r="H64" s="9" t="e">
        <f>$G$30+$H$30*$F28+$I$30*$F28^2+$J$30*$F28^3+($G$31+$H$31*$F28+$I$31*$F28^2+$J$31*$F28^3)*$F$9+($G$32+$H$32*$F28+$I$32*$F28^2+$J$32*$F28^3)*$F$9^2</f>
        <v>#VALUE!</v>
      </c>
      <c r="I64" s="10" t="e">
        <f>$G$30+$H$30*$F29+$I$30*$F29^2+$J$30*$F29^3+($G$31+$H$31*$F29+$I$31*$F29^2+$J$31*$F29^3)*$F$9+($G$32+$H$32*$F29+$I$32*$F29^2+$J$32*$F29^3)*$F$9^2</f>
        <v>#VALUE!</v>
      </c>
      <c r="J64" s="11" t="e">
        <f>$G$30+$H$30*$F30+$I$30*$F30^2+$J$30*$F30^3+($G$31+$H$31*$F30+$I$31*$F30^2+$J$31*$F30^3)*$F$9+($G$32+$H$32*$F30+$I$32*$F30^2+$J$32*$F30^3)*$F$9^2</f>
        <v>#VALUE!</v>
      </c>
    </row>
    <row r="65" spans="1:10" ht="27" thickBot="1">
      <c r="A65" s="19" t="s">
        <v>22</v>
      </c>
      <c r="B65" s="12" t="e">
        <f>$G$22+$H$22*$F31+$I$22*$F31^2+$J$22*$F31^3+($G$23+$H$23*$F31+$I$23*$F31^2+$J$23*$F31^3)*$F$9+($G$24+$H$24*$F31+$I$24*$F31^2+$J$24*$F31^3)*$F$9^2</f>
        <v>#VALUE!</v>
      </c>
      <c r="C65" s="13" t="e">
        <f>$G$22+$H$22*$F32+$I$22*$F32^2+$J$22*$F32^3+($G$23+$H$23*$F32+$I$23*$F32^2+$J$23*$F32^3)*$F$9+($G$24+$H$24*$F32+$I$24*$F32^2+$J$24*$F32^3)*$F$9^2</f>
        <v>#VALUE!</v>
      </c>
      <c r="D65" s="13" t="e">
        <f>$G$22+$H$22*$F33+$I$22*$F33^2+$J$22*$F33^3+($G$23+$H$23*$F33+$I$23*$F33^2+$J$23*$F33^3)*$F$9+($G$24+$H$24*$F33+$I$24*$F33^2+$J$24*$F33^3)*$F$9^2</f>
        <v>#VALUE!</v>
      </c>
      <c r="E65" s="12" t="e">
        <f>$G$26+$H$26*$F31+$I$26*$F31^2+$J$26*$F31^3+($G$27+$H$27*$F31+$I$27*$F31^2+$J$27*$F31^3)*$F$9+($G$28+$H$28*$F31+$I$28*$F31^2+$J$28*$F31^3)*$F$9^2</f>
        <v>#VALUE!</v>
      </c>
      <c r="F65" s="13" t="e">
        <f>$G$26+$H$26*$F32+$I$26*$F32^2+$J$26*$F32^3+($G$27+$H$27*$F32+$I$27*$F32^2+$J$27*$F32^3)*$F$9+($G$28+$H$28*$F32+$I$28*$F32^2+$J$28*$F32^3)*$F$9^2</f>
        <v>#VALUE!</v>
      </c>
      <c r="G65" s="13" t="e">
        <f>$G$26+$H$26*$F33+$I$26*$F33^2+$J$26*$F33^3+($G$27+$H$27*$F33+$I$27*$F33^2+$J$27*$F33^3)*$F$9+($G$28+$H$28*$F33+$I$28*$F33^2+$J$28*$F33^3)*$F$9^2</f>
        <v>#VALUE!</v>
      </c>
      <c r="H65" s="12" t="e">
        <f>$G$30+$H$30*$F31+$I$30*$F31^2+$J$30*$F31^3+($G$31+$H$31*$F31+$I$31*$F31^2+$J$31*$F31^3)*$F$9+($G$32+$H$32*$F31+$I$32*$F31^2+$J$32*$F31^3)*$F$9^2</f>
        <v>#VALUE!</v>
      </c>
      <c r="I65" s="13" t="e">
        <f>$G$30+$H$30*$F32+$I$30*$F32^2+$J$30*$F32^3+($G$31+$H$31*$F32+$I$31*$F32^2+$J$31*$F32^3)*$F$9+($G$32+$H$32*$F32+$I$32*$F32^2+$J$32*$F32^3)*$F$9^2</f>
        <v>#VALUE!</v>
      </c>
      <c r="J65" s="14" t="e">
        <f>$G$30+$H$30*$F33+$I$30*$F33^2+$J$30*$F33^3+($G$31+$H$31*$F33+$I$31*$F33^2+$J$31*$F33^3)*$F$9+($G$32+$H$32*$F33+$I$32*$F33^2+$J$32*$F33^3)*$F$9^2</f>
        <v>#VALUE!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tietoliikennalaboratorio</dc:creator>
  <cp:keywords/>
  <dc:description/>
  <cp:lastModifiedBy>mnu</cp:lastModifiedBy>
  <dcterms:created xsi:type="dcterms:W3CDTF">2001-04-06T20:15:09Z</dcterms:created>
  <dcterms:modified xsi:type="dcterms:W3CDTF">2005-06-30T11:28:06Z</dcterms:modified>
  <cp:category/>
  <cp:version/>
  <cp:contentType/>
  <cp:contentStatus/>
</cp:coreProperties>
</file>